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CA5E0D-2A5A-4C79-BDE0-AB3BB715032C}" xr6:coauthVersionLast="47" xr6:coauthVersionMax="47" xr10:uidLastSave="{00000000-0000-0000-0000-000000000000}"/>
  <bookViews>
    <workbookView xWindow="-110" yWindow="-110" windowWidth="19420" windowHeight="10300" firstSheet="5" activeTab="8" xr2:uid="{00000000-000D-0000-FFFF-FFFF00000000}"/>
  </bookViews>
  <sheets>
    <sheet name="1- Guide d’utilisation" sheetId="1" r:id="rId1"/>
    <sheet name="2- Paramètres" sheetId="2" r:id="rId2"/>
    <sheet name="3- Rôles &amp; coûts horaires" sheetId="3" r:id="rId3"/>
    <sheet name="4- Catalogue procédures" sheetId="4" r:id="rId4"/>
    <sheet name="5- Etapes &amp; occurrences" sheetId="5" r:id="rId5"/>
    <sheet name="6- Saisie terrain" sheetId="6" r:id="rId6"/>
    <sheet name="7- Calculs &amp; ROI" sheetId="7" r:id="rId7"/>
    <sheet name="8- Tableau de bord" sheetId="8" r:id="rId8"/>
    <sheet name="9- Export résumé" sheetId="9" r:id="rId9"/>
  </sheets>
  <definedNames>
    <definedName name="Cout_MEO">'2- Paramètres'!$B$6</definedName>
    <definedName name="Gain_Min_Etape">'2- Paramètres'!$B$7</definedName>
    <definedName name="Liste_Procedures">'4- Catalogue procédures'!$A$3:$B$200</definedName>
    <definedName name="Liste_Roles">'3- Rôles &amp; coûts horaires'!$A$3:$A$100</definedName>
    <definedName name="Semaines_An">'2- Paramètres'!$B$5</definedName>
    <definedName name="Tarifs_Roles">'3- Rôles &amp; coûts horaires'!$A$3:$C$100</definedName>
    <definedName name="Taux_Auto">'2- Paramètres'!$B$8</definedName>
    <definedName name="Taux_Charges">'2- Paramètres'!$B$3</definedName>
    <definedName name="Taux_Indirects">'2- Paramètres'!$B$4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9" l="1"/>
  <c r="A32" i="9"/>
  <c r="A31" i="9"/>
  <c r="A30" i="9"/>
  <c r="A29" i="9"/>
  <c r="A28" i="9"/>
  <c r="A27" i="9"/>
  <c r="A26" i="9"/>
  <c r="A25" i="9"/>
  <c r="A22" i="9"/>
  <c r="A18" i="9"/>
  <c r="A14" i="9"/>
  <c r="A12" i="9"/>
  <c r="A10" i="9"/>
  <c r="A6" i="9"/>
  <c r="A4" i="9"/>
  <c r="A27" i="8"/>
  <c r="A26" i="8"/>
  <c r="A23" i="9" s="1"/>
  <c r="A25" i="8"/>
  <c r="A24" i="8"/>
  <c r="A21" i="9" s="1"/>
  <c r="A23" i="8"/>
  <c r="A22" i="8"/>
  <c r="A21" i="8"/>
  <c r="A20" i="8"/>
  <c r="A19" i="8"/>
  <c r="A18" i="8"/>
  <c r="A15" i="9" s="1"/>
  <c r="A17" i="8"/>
  <c r="A16" i="8"/>
  <c r="A13" i="9" s="1"/>
  <c r="A15" i="8"/>
  <c r="A14" i="8"/>
  <c r="A13" i="8"/>
  <c r="A12" i="8"/>
  <c r="A11" i="8"/>
  <c r="A10" i="8"/>
  <c r="A7" i="9" s="1"/>
  <c r="A9" i="8"/>
  <c r="A8" i="8"/>
  <c r="A5" i="9" s="1"/>
  <c r="A203" i="7"/>
  <c r="R202" i="7"/>
  <c r="M202" i="7"/>
  <c r="L202" i="7"/>
  <c r="J202" i="7"/>
  <c r="I202" i="7"/>
  <c r="H202" i="7"/>
  <c r="E202" i="7"/>
  <c r="B202" i="7"/>
  <c r="A202" i="7"/>
  <c r="S201" i="7"/>
  <c r="P201" i="7"/>
  <c r="O201" i="7"/>
  <c r="M201" i="7"/>
  <c r="L201" i="7"/>
  <c r="K201" i="7"/>
  <c r="H201" i="7"/>
  <c r="G201" i="7"/>
  <c r="E201" i="7"/>
  <c r="D201" i="7"/>
  <c r="C201" i="7"/>
  <c r="A201" i="7"/>
  <c r="N201" i="7" s="1"/>
  <c r="S200" i="7"/>
  <c r="R200" i="7"/>
  <c r="P200" i="7"/>
  <c r="O200" i="7"/>
  <c r="N200" i="7"/>
  <c r="L200" i="7"/>
  <c r="K200" i="7"/>
  <c r="J200" i="7"/>
  <c r="H200" i="7"/>
  <c r="G200" i="7"/>
  <c r="F200" i="7"/>
  <c r="D200" i="7"/>
  <c r="C200" i="7"/>
  <c r="B200" i="7"/>
  <c r="A200" i="7"/>
  <c r="Q200" i="7" s="1"/>
  <c r="S199" i="7"/>
  <c r="R199" i="7"/>
  <c r="O199" i="7"/>
  <c r="N199" i="7"/>
  <c r="K199" i="7"/>
  <c r="J199" i="7"/>
  <c r="I199" i="7"/>
  <c r="G199" i="7"/>
  <c r="E199" i="7"/>
  <c r="C199" i="7"/>
  <c r="B199" i="7"/>
  <c r="A199" i="7"/>
  <c r="R198" i="7"/>
  <c r="P198" i="7"/>
  <c r="M198" i="7"/>
  <c r="A198" i="7"/>
  <c r="S197" i="7"/>
  <c r="Q197" i="7"/>
  <c r="P197" i="7"/>
  <c r="O197" i="7"/>
  <c r="M197" i="7"/>
  <c r="K197" i="7"/>
  <c r="I197" i="7"/>
  <c r="H197" i="7"/>
  <c r="G197" i="7"/>
  <c r="E197" i="7"/>
  <c r="D197" i="7"/>
  <c r="C197" i="7"/>
  <c r="A197" i="7"/>
  <c r="S196" i="7"/>
  <c r="R196" i="7"/>
  <c r="P196" i="7"/>
  <c r="O196" i="7"/>
  <c r="N196" i="7"/>
  <c r="L196" i="7"/>
  <c r="K196" i="7"/>
  <c r="J196" i="7"/>
  <c r="H196" i="7"/>
  <c r="G196" i="7"/>
  <c r="F196" i="7"/>
  <c r="D196" i="7"/>
  <c r="C196" i="7"/>
  <c r="B196" i="7"/>
  <c r="A196" i="7"/>
  <c r="M196" i="7" s="1"/>
  <c r="R195" i="7"/>
  <c r="Q195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R194" i="7"/>
  <c r="Q194" i="7"/>
  <c r="P194" i="7"/>
  <c r="O194" i="7"/>
  <c r="N194" i="7"/>
  <c r="M194" i="7"/>
  <c r="L194" i="7"/>
  <c r="I194" i="7"/>
  <c r="H194" i="7"/>
  <c r="G194" i="7"/>
  <c r="F194" i="7"/>
  <c r="E194" i="7"/>
  <c r="D194" i="7"/>
  <c r="B194" i="7"/>
  <c r="A194" i="7"/>
  <c r="Q193" i="7"/>
  <c r="M193" i="7"/>
  <c r="L193" i="7"/>
  <c r="J193" i="7"/>
  <c r="I193" i="7"/>
  <c r="G193" i="7"/>
  <c r="C193" i="7"/>
  <c r="A193" i="7"/>
  <c r="S192" i="7"/>
  <c r="R192" i="7"/>
  <c r="P192" i="7"/>
  <c r="O192" i="7"/>
  <c r="N192" i="7"/>
  <c r="M192" i="7"/>
  <c r="L192" i="7"/>
  <c r="K192" i="7"/>
  <c r="J192" i="7"/>
  <c r="H192" i="7"/>
  <c r="G192" i="7"/>
  <c r="F192" i="7"/>
  <c r="E192" i="7"/>
  <c r="D192" i="7"/>
  <c r="C192" i="7"/>
  <c r="B192" i="7"/>
  <c r="A192" i="7"/>
  <c r="Q192" i="7" s="1"/>
  <c r="S191" i="7"/>
  <c r="Q191" i="7"/>
  <c r="C191" i="7"/>
  <c r="B191" i="7"/>
  <c r="A191" i="7"/>
  <c r="S190" i="7"/>
  <c r="K190" i="7"/>
  <c r="J190" i="7"/>
  <c r="I190" i="7"/>
  <c r="H190" i="7"/>
  <c r="D190" i="7"/>
  <c r="A190" i="7"/>
  <c r="L190" i="7" s="1"/>
  <c r="S189" i="7"/>
  <c r="Q189" i="7"/>
  <c r="P189" i="7"/>
  <c r="M189" i="7"/>
  <c r="K189" i="7"/>
  <c r="I189" i="7"/>
  <c r="H189" i="7"/>
  <c r="G189" i="7"/>
  <c r="E189" i="7"/>
  <c r="C189" i="7"/>
  <c r="A189" i="7"/>
  <c r="S188" i="7"/>
  <c r="R188" i="7"/>
  <c r="Q188" i="7"/>
  <c r="N188" i="7"/>
  <c r="K188" i="7"/>
  <c r="I188" i="7"/>
  <c r="H188" i="7"/>
  <c r="F188" i="7"/>
  <c r="D188" i="7"/>
  <c r="C188" i="7"/>
  <c r="A188" i="7"/>
  <c r="S187" i="7"/>
  <c r="R187" i="7"/>
  <c r="O187" i="7"/>
  <c r="N187" i="7"/>
  <c r="M187" i="7"/>
  <c r="L187" i="7"/>
  <c r="J187" i="7"/>
  <c r="I187" i="7"/>
  <c r="F187" i="7"/>
  <c r="E187" i="7"/>
  <c r="D187" i="7"/>
  <c r="C187" i="7"/>
  <c r="B187" i="7"/>
  <c r="A187" i="7"/>
  <c r="R186" i="7"/>
  <c r="L186" i="7"/>
  <c r="J186" i="7"/>
  <c r="G186" i="7"/>
  <c r="E186" i="7"/>
  <c r="D186" i="7"/>
  <c r="A186" i="7"/>
  <c r="M186" i="7" s="1"/>
  <c r="A185" i="7"/>
  <c r="J185" i="7" s="1"/>
  <c r="S184" i="7"/>
  <c r="R184" i="7"/>
  <c r="P184" i="7"/>
  <c r="O184" i="7"/>
  <c r="N184" i="7"/>
  <c r="M184" i="7"/>
  <c r="L184" i="7"/>
  <c r="K184" i="7"/>
  <c r="J184" i="7"/>
  <c r="H184" i="7"/>
  <c r="G184" i="7"/>
  <c r="F184" i="7"/>
  <c r="E184" i="7"/>
  <c r="D184" i="7"/>
  <c r="C184" i="7"/>
  <c r="B184" i="7"/>
  <c r="A184" i="7"/>
  <c r="Q184" i="7" s="1"/>
  <c r="S183" i="7"/>
  <c r="Q183" i="7"/>
  <c r="N183" i="7"/>
  <c r="M183" i="7"/>
  <c r="J183" i="7"/>
  <c r="I183" i="7"/>
  <c r="G183" i="7"/>
  <c r="E183" i="7"/>
  <c r="C183" i="7"/>
  <c r="A183" i="7"/>
  <c r="A182" i="7"/>
  <c r="I182" i="7" s="1"/>
  <c r="S181" i="7"/>
  <c r="Q181" i="7"/>
  <c r="P181" i="7"/>
  <c r="N181" i="7"/>
  <c r="K181" i="7"/>
  <c r="I181" i="7"/>
  <c r="H181" i="7"/>
  <c r="G181" i="7"/>
  <c r="F181" i="7"/>
  <c r="C181" i="7"/>
  <c r="A181" i="7"/>
  <c r="S180" i="7"/>
  <c r="Q180" i="7"/>
  <c r="O180" i="7"/>
  <c r="K180" i="7"/>
  <c r="I180" i="7"/>
  <c r="H180" i="7"/>
  <c r="G180" i="7"/>
  <c r="C180" i="7"/>
  <c r="A180" i="7"/>
  <c r="S179" i="7"/>
  <c r="R179" i="7"/>
  <c r="Q179" i="7"/>
  <c r="O179" i="7"/>
  <c r="M179" i="7"/>
  <c r="L179" i="7"/>
  <c r="J179" i="7"/>
  <c r="I179" i="7"/>
  <c r="G179" i="7"/>
  <c r="F179" i="7"/>
  <c r="D179" i="7"/>
  <c r="C179" i="7"/>
  <c r="B179" i="7"/>
  <c r="A179" i="7"/>
  <c r="A178" i="7"/>
  <c r="H178" i="7" s="1"/>
  <c r="L177" i="7"/>
  <c r="E177" i="7"/>
  <c r="C177" i="7"/>
  <c r="A177" i="7"/>
  <c r="S176" i="7"/>
  <c r="R176" i="7"/>
  <c r="P176" i="7"/>
  <c r="O176" i="7"/>
  <c r="N176" i="7"/>
  <c r="M176" i="7"/>
  <c r="L176" i="7"/>
  <c r="K176" i="7"/>
  <c r="J176" i="7"/>
  <c r="H176" i="7"/>
  <c r="G176" i="7"/>
  <c r="F176" i="7"/>
  <c r="E176" i="7"/>
  <c r="D176" i="7"/>
  <c r="C176" i="7"/>
  <c r="B176" i="7"/>
  <c r="A176" i="7"/>
  <c r="Q176" i="7" s="1"/>
  <c r="S175" i="7"/>
  <c r="Q175" i="7"/>
  <c r="P175" i="7"/>
  <c r="O175" i="7"/>
  <c r="N175" i="7"/>
  <c r="M175" i="7"/>
  <c r="K175" i="7"/>
  <c r="J175" i="7"/>
  <c r="H175" i="7"/>
  <c r="G175" i="7"/>
  <c r="F175" i="7"/>
  <c r="E175" i="7"/>
  <c r="D175" i="7"/>
  <c r="C175" i="7"/>
  <c r="B175" i="7"/>
  <c r="A175" i="7"/>
  <c r="L175" i="7" s="1"/>
  <c r="K174" i="7"/>
  <c r="J174" i="7"/>
  <c r="H174" i="7"/>
  <c r="B174" i="7"/>
  <c r="A174" i="7"/>
  <c r="R173" i="7"/>
  <c r="Q173" i="7"/>
  <c r="P173" i="7"/>
  <c r="N173" i="7"/>
  <c r="M173" i="7"/>
  <c r="L173" i="7"/>
  <c r="K173" i="7"/>
  <c r="I173" i="7"/>
  <c r="H173" i="7"/>
  <c r="F173" i="7"/>
  <c r="E173" i="7"/>
  <c r="D173" i="7"/>
  <c r="C173" i="7"/>
  <c r="B173" i="7"/>
  <c r="A173" i="7"/>
  <c r="S172" i="7"/>
  <c r="Q172" i="7"/>
  <c r="P172" i="7"/>
  <c r="O172" i="7"/>
  <c r="N172" i="7"/>
  <c r="M172" i="7"/>
  <c r="L172" i="7"/>
  <c r="I172" i="7"/>
  <c r="H172" i="7"/>
  <c r="G172" i="7"/>
  <c r="F172" i="7"/>
  <c r="E172" i="7"/>
  <c r="D172" i="7"/>
  <c r="C172" i="7"/>
  <c r="A172" i="7"/>
  <c r="A171" i="7"/>
  <c r="C171" i="7" s="1"/>
  <c r="R170" i="7"/>
  <c r="Q170" i="7"/>
  <c r="O170" i="7"/>
  <c r="N170" i="7"/>
  <c r="M170" i="7"/>
  <c r="K170" i="7"/>
  <c r="I170" i="7"/>
  <c r="G170" i="7"/>
  <c r="F170" i="7"/>
  <c r="E170" i="7"/>
  <c r="D170" i="7"/>
  <c r="B170" i="7"/>
  <c r="A170" i="7"/>
  <c r="R169" i="7"/>
  <c r="Q169" i="7"/>
  <c r="P169" i="7"/>
  <c r="O169" i="7"/>
  <c r="N169" i="7"/>
  <c r="L169" i="7"/>
  <c r="I169" i="7"/>
  <c r="H169" i="7"/>
  <c r="G169" i="7"/>
  <c r="F169" i="7"/>
  <c r="E169" i="7"/>
  <c r="B169" i="7"/>
  <c r="A169" i="7"/>
  <c r="Q168" i="7"/>
  <c r="P168" i="7"/>
  <c r="O168" i="7"/>
  <c r="L168" i="7"/>
  <c r="G168" i="7"/>
  <c r="A168" i="7"/>
  <c r="S167" i="7"/>
  <c r="R167" i="7"/>
  <c r="P167" i="7"/>
  <c r="O167" i="7"/>
  <c r="N167" i="7"/>
  <c r="M167" i="7"/>
  <c r="L167" i="7"/>
  <c r="K167" i="7"/>
  <c r="J167" i="7"/>
  <c r="H167" i="7"/>
  <c r="G167" i="7"/>
  <c r="F167" i="7"/>
  <c r="E167" i="7"/>
  <c r="D167" i="7"/>
  <c r="C167" i="7"/>
  <c r="B167" i="7"/>
  <c r="A167" i="7"/>
  <c r="Q167" i="7" s="1"/>
  <c r="O166" i="7"/>
  <c r="M166" i="7"/>
  <c r="K166" i="7"/>
  <c r="J166" i="7"/>
  <c r="A166" i="7"/>
  <c r="S165" i="7"/>
  <c r="R165" i="7"/>
  <c r="P165" i="7"/>
  <c r="J165" i="7"/>
  <c r="I165" i="7"/>
  <c r="F165" i="7"/>
  <c r="D165" i="7"/>
  <c r="C165" i="7"/>
  <c r="A165" i="7"/>
  <c r="K165" i="7" s="1"/>
  <c r="P164" i="7"/>
  <c r="N164" i="7"/>
  <c r="M164" i="7"/>
  <c r="L164" i="7"/>
  <c r="A164" i="7"/>
  <c r="S163" i="7"/>
  <c r="Q163" i="7"/>
  <c r="N163" i="7"/>
  <c r="K163" i="7"/>
  <c r="J163" i="7"/>
  <c r="H163" i="7"/>
  <c r="F163" i="7"/>
  <c r="D163" i="7"/>
  <c r="B163" i="7"/>
  <c r="A163" i="7"/>
  <c r="R162" i="7"/>
  <c r="Q162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R161" i="7"/>
  <c r="Q161" i="7"/>
  <c r="P161" i="7"/>
  <c r="O161" i="7"/>
  <c r="N161" i="7"/>
  <c r="M161" i="7"/>
  <c r="L161" i="7"/>
  <c r="I161" i="7"/>
  <c r="H161" i="7"/>
  <c r="G161" i="7"/>
  <c r="F161" i="7"/>
  <c r="E161" i="7"/>
  <c r="D161" i="7"/>
  <c r="B161" i="7"/>
  <c r="A161" i="7"/>
  <c r="A160" i="7"/>
  <c r="S159" i="7"/>
  <c r="R159" i="7"/>
  <c r="P159" i="7"/>
  <c r="O159" i="7"/>
  <c r="N159" i="7"/>
  <c r="M159" i="7"/>
  <c r="L159" i="7"/>
  <c r="K159" i="7"/>
  <c r="J159" i="7"/>
  <c r="H159" i="7"/>
  <c r="G159" i="7"/>
  <c r="F159" i="7"/>
  <c r="E159" i="7"/>
  <c r="D159" i="7"/>
  <c r="C159" i="7"/>
  <c r="B159" i="7"/>
  <c r="A159" i="7"/>
  <c r="Q159" i="7" s="1"/>
  <c r="S158" i="7"/>
  <c r="O158" i="7"/>
  <c r="M158" i="7"/>
  <c r="A158" i="7"/>
  <c r="S157" i="7"/>
  <c r="R157" i="7"/>
  <c r="Q157" i="7"/>
  <c r="P157" i="7"/>
  <c r="K157" i="7"/>
  <c r="J157" i="7"/>
  <c r="I157" i="7"/>
  <c r="H157" i="7"/>
  <c r="F157" i="7"/>
  <c r="D157" i="7"/>
  <c r="B157" i="7"/>
  <c r="A157" i="7"/>
  <c r="K156" i="7"/>
  <c r="C156" i="7"/>
  <c r="A156" i="7"/>
  <c r="S155" i="7"/>
  <c r="R155" i="7"/>
  <c r="Q155" i="7"/>
  <c r="J155" i="7"/>
  <c r="I155" i="7"/>
  <c r="H155" i="7"/>
  <c r="F155" i="7"/>
  <c r="C155" i="7"/>
  <c r="A155" i="7"/>
  <c r="K155" i="7" s="1"/>
  <c r="M154" i="7"/>
  <c r="L154" i="7"/>
  <c r="K154" i="7"/>
  <c r="D154" i="7"/>
  <c r="C154" i="7"/>
  <c r="B154" i="7"/>
  <c r="A154" i="7"/>
  <c r="O154" i="7" s="1"/>
  <c r="R153" i="7"/>
  <c r="N153" i="7"/>
  <c r="L153" i="7"/>
  <c r="J153" i="7"/>
  <c r="I153" i="7"/>
  <c r="G153" i="7"/>
  <c r="E153" i="7"/>
  <c r="B153" i="7"/>
  <c r="A153" i="7"/>
  <c r="Q152" i="7"/>
  <c r="O152" i="7"/>
  <c r="M152" i="7"/>
  <c r="L152" i="7"/>
  <c r="A152" i="7"/>
  <c r="S151" i="7"/>
  <c r="R151" i="7"/>
  <c r="P151" i="7"/>
  <c r="O151" i="7"/>
  <c r="N151" i="7"/>
  <c r="M151" i="7"/>
  <c r="L151" i="7"/>
  <c r="K151" i="7"/>
  <c r="J151" i="7"/>
  <c r="H151" i="7"/>
  <c r="G151" i="7"/>
  <c r="F151" i="7"/>
  <c r="E151" i="7"/>
  <c r="D151" i="7"/>
  <c r="C151" i="7"/>
  <c r="B151" i="7"/>
  <c r="A151" i="7"/>
  <c r="Q151" i="7" s="1"/>
  <c r="P150" i="7"/>
  <c r="O150" i="7"/>
  <c r="A150" i="7"/>
  <c r="R149" i="7"/>
  <c r="Q149" i="7"/>
  <c r="P149" i="7"/>
  <c r="N149" i="7"/>
  <c r="M149" i="7"/>
  <c r="K149" i="7"/>
  <c r="I149" i="7"/>
  <c r="H149" i="7"/>
  <c r="F149" i="7"/>
  <c r="E149" i="7"/>
  <c r="D149" i="7"/>
  <c r="B149" i="7"/>
  <c r="A149" i="7"/>
  <c r="S148" i="7"/>
  <c r="Q148" i="7"/>
  <c r="P148" i="7"/>
  <c r="O148" i="7"/>
  <c r="N148" i="7"/>
  <c r="L148" i="7"/>
  <c r="I148" i="7"/>
  <c r="H148" i="7"/>
  <c r="G148" i="7"/>
  <c r="F148" i="7"/>
  <c r="E148" i="7"/>
  <c r="C148" i="7"/>
  <c r="A148" i="7"/>
  <c r="A147" i="7"/>
  <c r="S146" i="7"/>
  <c r="R146" i="7"/>
  <c r="Q146" i="7"/>
  <c r="J146" i="7"/>
  <c r="I146" i="7"/>
  <c r="G146" i="7"/>
  <c r="F146" i="7"/>
  <c r="D146" i="7"/>
  <c r="A146" i="7"/>
  <c r="K146" i="7" s="1"/>
  <c r="A145" i="7"/>
  <c r="B145" i="7" s="1"/>
  <c r="S144" i="7"/>
  <c r="R144" i="7"/>
  <c r="O144" i="7"/>
  <c r="K144" i="7"/>
  <c r="J144" i="7"/>
  <c r="I144" i="7"/>
  <c r="H144" i="7"/>
  <c r="E144" i="7"/>
  <c r="B144" i="7"/>
  <c r="A144" i="7"/>
  <c r="S143" i="7"/>
  <c r="R143" i="7"/>
  <c r="P143" i="7"/>
  <c r="O143" i="7"/>
  <c r="N143" i="7"/>
  <c r="M143" i="7"/>
  <c r="L143" i="7"/>
  <c r="K143" i="7"/>
  <c r="J143" i="7"/>
  <c r="H143" i="7"/>
  <c r="G143" i="7"/>
  <c r="F143" i="7"/>
  <c r="E143" i="7"/>
  <c r="D143" i="7"/>
  <c r="C143" i="7"/>
  <c r="B143" i="7"/>
  <c r="A143" i="7"/>
  <c r="Q143" i="7" s="1"/>
  <c r="S142" i="7"/>
  <c r="Q142" i="7"/>
  <c r="O142" i="7"/>
  <c r="N142" i="7"/>
  <c r="K142" i="7"/>
  <c r="J142" i="7"/>
  <c r="H142" i="7"/>
  <c r="F142" i="7"/>
  <c r="E142" i="7"/>
  <c r="C142" i="7"/>
  <c r="B142" i="7"/>
  <c r="A142" i="7"/>
  <c r="R141" i="7"/>
  <c r="Q141" i="7"/>
  <c r="P141" i="7"/>
  <c r="N141" i="7"/>
  <c r="M141" i="7"/>
  <c r="L141" i="7"/>
  <c r="K141" i="7"/>
  <c r="I141" i="7"/>
  <c r="H141" i="7"/>
  <c r="F141" i="7"/>
  <c r="E141" i="7"/>
  <c r="D141" i="7"/>
  <c r="C141" i="7"/>
  <c r="B141" i="7"/>
  <c r="A141" i="7"/>
  <c r="S140" i="7"/>
  <c r="Q140" i="7"/>
  <c r="P140" i="7"/>
  <c r="O140" i="7"/>
  <c r="N140" i="7"/>
  <c r="M140" i="7"/>
  <c r="L140" i="7"/>
  <c r="I140" i="7"/>
  <c r="H140" i="7"/>
  <c r="G140" i="7"/>
  <c r="F140" i="7"/>
  <c r="E140" i="7"/>
  <c r="D140" i="7"/>
  <c r="C140" i="7"/>
  <c r="A140" i="7"/>
  <c r="A139" i="7"/>
  <c r="R138" i="7"/>
  <c r="Q138" i="7"/>
  <c r="O138" i="7"/>
  <c r="N138" i="7"/>
  <c r="K138" i="7"/>
  <c r="G138" i="7"/>
  <c r="F138" i="7"/>
  <c r="E138" i="7"/>
  <c r="D138" i="7"/>
  <c r="B138" i="7"/>
  <c r="A138" i="7"/>
  <c r="I138" i="7" s="1"/>
  <c r="O137" i="7"/>
  <c r="J137" i="7"/>
  <c r="F137" i="7"/>
  <c r="E137" i="7"/>
  <c r="B137" i="7"/>
  <c r="A137" i="7"/>
  <c r="P137" i="7" s="1"/>
  <c r="J136" i="7"/>
  <c r="I136" i="7"/>
  <c r="A136" i="7"/>
  <c r="S135" i="7"/>
  <c r="R135" i="7"/>
  <c r="P135" i="7"/>
  <c r="O135" i="7"/>
  <c r="N135" i="7"/>
  <c r="M135" i="7"/>
  <c r="L135" i="7"/>
  <c r="K135" i="7"/>
  <c r="J135" i="7"/>
  <c r="H135" i="7"/>
  <c r="G135" i="7"/>
  <c r="F135" i="7"/>
  <c r="E135" i="7"/>
  <c r="D135" i="7"/>
  <c r="C135" i="7"/>
  <c r="B135" i="7"/>
  <c r="A135" i="7"/>
  <c r="Q135" i="7" s="1"/>
  <c r="N134" i="7"/>
  <c r="M134" i="7"/>
  <c r="K134" i="7"/>
  <c r="J134" i="7"/>
  <c r="I134" i="7"/>
  <c r="C134" i="7"/>
  <c r="B134" i="7"/>
  <c r="A134" i="7"/>
  <c r="L133" i="7"/>
  <c r="K133" i="7"/>
  <c r="J133" i="7"/>
  <c r="I133" i="7"/>
  <c r="A133" i="7"/>
  <c r="S132" i="7"/>
  <c r="P132" i="7"/>
  <c r="O132" i="7"/>
  <c r="N132" i="7"/>
  <c r="M132" i="7"/>
  <c r="K132" i="7"/>
  <c r="I132" i="7"/>
  <c r="G132" i="7"/>
  <c r="F132" i="7"/>
  <c r="E132" i="7"/>
  <c r="D132" i="7"/>
  <c r="C132" i="7"/>
  <c r="A132" i="7"/>
  <c r="S131" i="7"/>
  <c r="Q131" i="7"/>
  <c r="P131" i="7"/>
  <c r="O131" i="7"/>
  <c r="N131" i="7"/>
  <c r="H131" i="7"/>
  <c r="G131" i="7"/>
  <c r="F131" i="7"/>
  <c r="D131" i="7"/>
  <c r="C131" i="7"/>
  <c r="A131" i="7"/>
  <c r="J131" i="7" s="1"/>
  <c r="R130" i="7"/>
  <c r="Q130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R129" i="7"/>
  <c r="Q129" i="7"/>
  <c r="P129" i="7"/>
  <c r="O129" i="7"/>
  <c r="N129" i="7"/>
  <c r="M129" i="7"/>
  <c r="L129" i="7"/>
  <c r="I129" i="7"/>
  <c r="H129" i="7"/>
  <c r="G129" i="7"/>
  <c r="F129" i="7"/>
  <c r="E129" i="7"/>
  <c r="D129" i="7"/>
  <c r="B129" i="7"/>
  <c r="A129" i="7"/>
  <c r="O128" i="7"/>
  <c r="M128" i="7"/>
  <c r="L128" i="7"/>
  <c r="J128" i="7"/>
  <c r="E128" i="7"/>
  <c r="D128" i="7"/>
  <c r="C128" i="7"/>
  <c r="A128" i="7"/>
  <c r="S127" i="7"/>
  <c r="R127" i="7"/>
  <c r="P127" i="7"/>
  <c r="O127" i="7"/>
  <c r="N127" i="7"/>
  <c r="M127" i="7"/>
  <c r="L127" i="7"/>
  <c r="K127" i="7"/>
  <c r="J127" i="7"/>
  <c r="H127" i="7"/>
  <c r="G127" i="7"/>
  <c r="F127" i="7"/>
  <c r="E127" i="7"/>
  <c r="D127" i="7"/>
  <c r="C127" i="7"/>
  <c r="B127" i="7"/>
  <c r="A127" i="7"/>
  <c r="Q127" i="7" s="1"/>
  <c r="A126" i="7"/>
  <c r="B126" i="7" s="1"/>
  <c r="A125" i="7"/>
  <c r="S124" i="7"/>
  <c r="Q124" i="7"/>
  <c r="L124" i="7"/>
  <c r="G124" i="7"/>
  <c r="A124" i="7"/>
  <c r="S123" i="7"/>
  <c r="R123" i="7"/>
  <c r="Q123" i="7"/>
  <c r="O123" i="7"/>
  <c r="L123" i="7"/>
  <c r="J123" i="7"/>
  <c r="I123" i="7"/>
  <c r="H123" i="7"/>
  <c r="F123" i="7"/>
  <c r="D123" i="7"/>
  <c r="B123" i="7"/>
  <c r="A123" i="7"/>
  <c r="S122" i="7"/>
  <c r="R122" i="7"/>
  <c r="P122" i="7"/>
  <c r="O122" i="7"/>
  <c r="N122" i="7"/>
  <c r="M122" i="7"/>
  <c r="L122" i="7"/>
  <c r="K122" i="7"/>
  <c r="J122" i="7"/>
  <c r="H122" i="7"/>
  <c r="G122" i="7"/>
  <c r="F122" i="7"/>
  <c r="E122" i="7"/>
  <c r="D122" i="7"/>
  <c r="C122" i="7"/>
  <c r="B122" i="7"/>
  <c r="A122" i="7"/>
  <c r="Q122" i="7" s="1"/>
  <c r="R121" i="7"/>
  <c r="Q121" i="7"/>
  <c r="P121" i="7"/>
  <c r="K121" i="7"/>
  <c r="J121" i="7"/>
  <c r="G121" i="7"/>
  <c r="B121" i="7"/>
  <c r="A121" i="7"/>
  <c r="Q120" i="7"/>
  <c r="J120" i="7"/>
  <c r="I120" i="7"/>
  <c r="H120" i="7"/>
  <c r="C120" i="7"/>
  <c r="A120" i="7"/>
  <c r="R120" i="7" s="1"/>
  <c r="S119" i="7"/>
  <c r="M119" i="7"/>
  <c r="L119" i="7"/>
  <c r="K119" i="7"/>
  <c r="I119" i="7"/>
  <c r="H119" i="7"/>
  <c r="D119" i="7"/>
  <c r="C119" i="7"/>
  <c r="A119" i="7"/>
  <c r="A118" i="7"/>
  <c r="S117" i="7"/>
  <c r="A117" i="7"/>
  <c r="J117" i="7" s="1"/>
  <c r="R116" i="7"/>
  <c r="P116" i="7"/>
  <c r="O116" i="7"/>
  <c r="N116" i="7"/>
  <c r="M116" i="7"/>
  <c r="L116" i="7"/>
  <c r="J116" i="7"/>
  <c r="H116" i="7"/>
  <c r="G116" i="7"/>
  <c r="F116" i="7"/>
  <c r="E116" i="7"/>
  <c r="D116" i="7"/>
  <c r="B116" i="7"/>
  <c r="A116" i="7"/>
  <c r="S116" i="7" s="1"/>
  <c r="S115" i="7"/>
  <c r="R115" i="7"/>
  <c r="O115" i="7"/>
  <c r="K115" i="7"/>
  <c r="J115" i="7"/>
  <c r="A115" i="7"/>
  <c r="S114" i="7"/>
  <c r="R114" i="7"/>
  <c r="P114" i="7"/>
  <c r="N114" i="7"/>
  <c r="M114" i="7"/>
  <c r="L114" i="7"/>
  <c r="K114" i="7"/>
  <c r="J114" i="7"/>
  <c r="H114" i="7"/>
  <c r="F114" i="7"/>
  <c r="E114" i="7"/>
  <c r="D114" i="7"/>
  <c r="C114" i="7"/>
  <c r="B114" i="7"/>
  <c r="A114" i="7"/>
  <c r="Q114" i="7" s="1"/>
  <c r="A113" i="7"/>
  <c r="S112" i="7"/>
  <c r="R112" i="7"/>
  <c r="Q112" i="7"/>
  <c r="P112" i="7"/>
  <c r="K112" i="7"/>
  <c r="J112" i="7"/>
  <c r="I112" i="7"/>
  <c r="H112" i="7"/>
  <c r="D112" i="7"/>
  <c r="C112" i="7"/>
  <c r="B112" i="7"/>
  <c r="A112" i="7"/>
  <c r="S111" i="7"/>
  <c r="O111" i="7"/>
  <c r="N111" i="7"/>
  <c r="M111" i="7"/>
  <c r="L111" i="7"/>
  <c r="K111" i="7"/>
  <c r="G111" i="7"/>
  <c r="F111" i="7"/>
  <c r="E111" i="7"/>
  <c r="D111" i="7"/>
  <c r="C111" i="7"/>
  <c r="A111" i="7"/>
  <c r="R111" i="7" s="1"/>
  <c r="R110" i="7"/>
  <c r="Q110" i="7"/>
  <c r="P110" i="7"/>
  <c r="N110" i="7"/>
  <c r="J110" i="7"/>
  <c r="I110" i="7"/>
  <c r="H110" i="7"/>
  <c r="G110" i="7"/>
  <c r="F110" i="7"/>
  <c r="B110" i="7"/>
  <c r="A110" i="7"/>
  <c r="S109" i="7"/>
  <c r="R109" i="7"/>
  <c r="M109" i="7"/>
  <c r="L109" i="7"/>
  <c r="K109" i="7"/>
  <c r="E109" i="7"/>
  <c r="D109" i="7"/>
  <c r="C109" i="7"/>
  <c r="B109" i="7"/>
  <c r="A109" i="7"/>
  <c r="R108" i="7"/>
  <c r="P108" i="7"/>
  <c r="O108" i="7"/>
  <c r="N108" i="7"/>
  <c r="M108" i="7"/>
  <c r="L108" i="7"/>
  <c r="J108" i="7"/>
  <c r="H108" i="7"/>
  <c r="G108" i="7"/>
  <c r="F108" i="7"/>
  <c r="E108" i="7"/>
  <c r="D108" i="7"/>
  <c r="B108" i="7"/>
  <c r="A108" i="7"/>
  <c r="S108" i="7" s="1"/>
  <c r="A107" i="7"/>
  <c r="S106" i="7"/>
  <c r="R106" i="7"/>
  <c r="P106" i="7"/>
  <c r="N106" i="7"/>
  <c r="M106" i="7"/>
  <c r="L106" i="7"/>
  <c r="K106" i="7"/>
  <c r="J106" i="7"/>
  <c r="H106" i="7"/>
  <c r="F106" i="7"/>
  <c r="E106" i="7"/>
  <c r="D106" i="7"/>
  <c r="C106" i="7"/>
  <c r="B106" i="7"/>
  <c r="A106" i="7"/>
  <c r="Q106" i="7" s="1"/>
  <c r="S105" i="7"/>
  <c r="Q105" i="7"/>
  <c r="P105" i="7"/>
  <c r="O105" i="7"/>
  <c r="H105" i="7"/>
  <c r="G105" i="7"/>
  <c r="F105" i="7"/>
  <c r="E105" i="7"/>
  <c r="C105" i="7"/>
  <c r="A105" i="7"/>
  <c r="M105" i="7" s="1"/>
  <c r="N104" i="7"/>
  <c r="L104" i="7"/>
  <c r="K104" i="7"/>
  <c r="J104" i="7"/>
  <c r="C104" i="7"/>
  <c r="B104" i="7"/>
  <c r="A104" i="7"/>
  <c r="P104" i="7" s="1"/>
  <c r="S103" i="7"/>
  <c r="O103" i="7"/>
  <c r="N103" i="7"/>
  <c r="L103" i="7"/>
  <c r="K103" i="7"/>
  <c r="I103" i="7"/>
  <c r="G103" i="7"/>
  <c r="E103" i="7"/>
  <c r="D103" i="7"/>
  <c r="C103" i="7"/>
  <c r="A103" i="7"/>
  <c r="Q102" i="7"/>
  <c r="P102" i="7"/>
  <c r="N102" i="7"/>
  <c r="L102" i="7"/>
  <c r="A102" i="7"/>
  <c r="B102" i="7" s="1"/>
  <c r="S101" i="7"/>
  <c r="R101" i="7"/>
  <c r="Q101" i="7"/>
  <c r="K101" i="7"/>
  <c r="J101" i="7"/>
  <c r="I101" i="7"/>
  <c r="G101" i="7"/>
  <c r="E101" i="7"/>
  <c r="D101" i="7"/>
  <c r="A101" i="7"/>
  <c r="R100" i="7"/>
  <c r="P100" i="7"/>
  <c r="O100" i="7"/>
  <c r="N100" i="7"/>
  <c r="M100" i="7"/>
  <c r="L100" i="7"/>
  <c r="J100" i="7"/>
  <c r="H100" i="7"/>
  <c r="G100" i="7"/>
  <c r="F100" i="7"/>
  <c r="E100" i="7"/>
  <c r="D100" i="7"/>
  <c r="B100" i="7"/>
  <c r="A100" i="7"/>
  <c r="S100" i="7" s="1"/>
  <c r="P99" i="7"/>
  <c r="O99" i="7"/>
  <c r="M99" i="7"/>
  <c r="K99" i="7"/>
  <c r="A99" i="7"/>
  <c r="B99" i="7" s="1"/>
  <c r="S98" i="7"/>
  <c r="R98" i="7"/>
  <c r="P98" i="7"/>
  <c r="N98" i="7"/>
  <c r="M98" i="7"/>
  <c r="L98" i="7"/>
  <c r="K98" i="7"/>
  <c r="J98" i="7"/>
  <c r="H98" i="7"/>
  <c r="F98" i="7"/>
  <c r="E98" i="7"/>
  <c r="D98" i="7"/>
  <c r="C98" i="7"/>
  <c r="B98" i="7"/>
  <c r="A98" i="7"/>
  <c r="Q98" i="7" s="1"/>
  <c r="S97" i="7"/>
  <c r="Q97" i="7"/>
  <c r="O97" i="7"/>
  <c r="I97" i="7"/>
  <c r="H97" i="7"/>
  <c r="G97" i="7"/>
  <c r="E97" i="7"/>
  <c r="C97" i="7"/>
  <c r="A97" i="7"/>
  <c r="M97" i="7" s="1"/>
  <c r="Q96" i="7"/>
  <c r="P96" i="7"/>
  <c r="L96" i="7"/>
  <c r="K96" i="7"/>
  <c r="A96" i="7"/>
  <c r="B96" i="7" s="1"/>
  <c r="S95" i="7"/>
  <c r="Q95" i="7"/>
  <c r="O95" i="7"/>
  <c r="N95" i="7"/>
  <c r="M95" i="7"/>
  <c r="K95" i="7"/>
  <c r="I95" i="7"/>
  <c r="G95" i="7"/>
  <c r="F95" i="7"/>
  <c r="E95" i="7"/>
  <c r="D95" i="7"/>
  <c r="C95" i="7"/>
  <c r="A95" i="7"/>
  <c r="P94" i="7"/>
  <c r="O94" i="7"/>
  <c r="N94" i="7"/>
  <c r="G94" i="7"/>
  <c r="F94" i="7"/>
  <c r="A94" i="7"/>
  <c r="M93" i="7"/>
  <c r="L93" i="7"/>
  <c r="K93" i="7"/>
  <c r="J93" i="7"/>
  <c r="I93" i="7"/>
  <c r="B93" i="7"/>
  <c r="A93" i="7"/>
  <c r="R92" i="7"/>
  <c r="P92" i="7"/>
  <c r="O92" i="7"/>
  <c r="N92" i="7"/>
  <c r="M92" i="7"/>
  <c r="L92" i="7"/>
  <c r="J92" i="7"/>
  <c r="H92" i="7"/>
  <c r="G92" i="7"/>
  <c r="F92" i="7"/>
  <c r="E92" i="7"/>
  <c r="D92" i="7"/>
  <c r="B92" i="7"/>
  <c r="A92" i="7"/>
  <c r="S92" i="7" s="1"/>
  <c r="S91" i="7"/>
  <c r="Q91" i="7"/>
  <c r="P91" i="7"/>
  <c r="M91" i="7"/>
  <c r="H91" i="7"/>
  <c r="G91" i="7"/>
  <c r="E91" i="7"/>
  <c r="B91" i="7"/>
  <c r="A91" i="7"/>
  <c r="S90" i="7"/>
  <c r="R90" i="7"/>
  <c r="P90" i="7"/>
  <c r="N90" i="7"/>
  <c r="M90" i="7"/>
  <c r="L90" i="7"/>
  <c r="K90" i="7"/>
  <c r="J90" i="7"/>
  <c r="H90" i="7"/>
  <c r="G90" i="7"/>
  <c r="F90" i="7"/>
  <c r="E90" i="7"/>
  <c r="D90" i="7"/>
  <c r="C90" i="7"/>
  <c r="B90" i="7"/>
  <c r="A90" i="7"/>
  <c r="Q90" i="7" s="1"/>
  <c r="S89" i="7"/>
  <c r="Q89" i="7"/>
  <c r="P89" i="7"/>
  <c r="O89" i="7"/>
  <c r="N89" i="7"/>
  <c r="K89" i="7"/>
  <c r="I89" i="7"/>
  <c r="H89" i="7"/>
  <c r="G89" i="7"/>
  <c r="F89" i="7"/>
  <c r="E89" i="7"/>
  <c r="C89" i="7"/>
  <c r="A89" i="7"/>
  <c r="S88" i="7"/>
  <c r="R88" i="7"/>
  <c r="Q88" i="7"/>
  <c r="K88" i="7"/>
  <c r="I88" i="7"/>
  <c r="H88" i="7"/>
  <c r="F88" i="7"/>
  <c r="D88" i="7"/>
  <c r="A88" i="7"/>
  <c r="N87" i="7"/>
  <c r="M87" i="7"/>
  <c r="L87" i="7"/>
  <c r="E87" i="7"/>
  <c r="D87" i="7"/>
  <c r="C87" i="7"/>
  <c r="A87" i="7"/>
  <c r="O87" i="7" s="1"/>
  <c r="R86" i="7"/>
  <c r="L86" i="7"/>
  <c r="J86" i="7"/>
  <c r="I86" i="7"/>
  <c r="H86" i="7"/>
  <c r="G86" i="7"/>
  <c r="A86" i="7"/>
  <c r="S85" i="7"/>
  <c r="Q85" i="7"/>
  <c r="O85" i="7"/>
  <c r="L85" i="7"/>
  <c r="G85" i="7"/>
  <c r="E85" i="7"/>
  <c r="D85" i="7"/>
  <c r="B85" i="7"/>
  <c r="A85" i="7"/>
  <c r="R84" i="7"/>
  <c r="P84" i="7"/>
  <c r="O84" i="7"/>
  <c r="N84" i="7"/>
  <c r="M84" i="7"/>
  <c r="L84" i="7"/>
  <c r="J84" i="7"/>
  <c r="H84" i="7"/>
  <c r="G84" i="7"/>
  <c r="F84" i="7"/>
  <c r="E84" i="7"/>
  <c r="D84" i="7"/>
  <c r="B84" i="7"/>
  <c r="A84" i="7"/>
  <c r="S84" i="7" s="1"/>
  <c r="A83" i="7"/>
  <c r="M83" i="7" s="1"/>
  <c r="S82" i="7"/>
  <c r="R82" i="7"/>
  <c r="P82" i="7"/>
  <c r="N82" i="7"/>
  <c r="M82" i="7"/>
  <c r="L82" i="7"/>
  <c r="K82" i="7"/>
  <c r="J82" i="7"/>
  <c r="H82" i="7"/>
  <c r="F82" i="7"/>
  <c r="E82" i="7"/>
  <c r="D82" i="7"/>
  <c r="C82" i="7"/>
  <c r="B82" i="7"/>
  <c r="A82" i="7"/>
  <c r="Q82" i="7" s="1"/>
  <c r="A81" i="7"/>
  <c r="N81" i="7" s="1"/>
  <c r="A80" i="7"/>
  <c r="A79" i="7"/>
  <c r="L78" i="7"/>
  <c r="J78" i="7"/>
  <c r="I78" i="7"/>
  <c r="E78" i="7"/>
  <c r="D78" i="7"/>
  <c r="B78" i="7"/>
  <c r="A78" i="7"/>
  <c r="N78" i="7" s="1"/>
  <c r="S77" i="7"/>
  <c r="P77" i="7"/>
  <c r="O77" i="7"/>
  <c r="M77" i="7"/>
  <c r="L77" i="7"/>
  <c r="K77" i="7"/>
  <c r="J77" i="7"/>
  <c r="G77" i="7"/>
  <c r="F77" i="7"/>
  <c r="E77" i="7"/>
  <c r="D77" i="7"/>
  <c r="C77" i="7"/>
  <c r="B77" i="7"/>
  <c r="A77" i="7"/>
  <c r="N77" i="7" s="1"/>
  <c r="Q76" i="7"/>
  <c r="P76" i="7"/>
  <c r="N76" i="7"/>
  <c r="M76" i="7"/>
  <c r="I76" i="7"/>
  <c r="H76" i="7"/>
  <c r="G76" i="7"/>
  <c r="F76" i="7"/>
  <c r="E76" i="7"/>
  <c r="A76" i="7"/>
  <c r="K75" i="7"/>
  <c r="A75" i="7"/>
  <c r="S75" i="7" s="1"/>
  <c r="S74" i="7"/>
  <c r="R74" i="7"/>
  <c r="P74" i="7"/>
  <c r="O74" i="7"/>
  <c r="N74" i="7"/>
  <c r="M74" i="7"/>
  <c r="L74" i="7"/>
  <c r="K74" i="7"/>
  <c r="J74" i="7"/>
  <c r="H74" i="7"/>
  <c r="G74" i="7"/>
  <c r="F74" i="7"/>
  <c r="E74" i="7"/>
  <c r="D74" i="7"/>
  <c r="C74" i="7"/>
  <c r="B74" i="7"/>
  <c r="A74" i="7"/>
  <c r="Q74" i="7" s="1"/>
  <c r="N73" i="7"/>
  <c r="J73" i="7"/>
  <c r="I73" i="7"/>
  <c r="H73" i="7"/>
  <c r="A73" i="7"/>
  <c r="P73" i="7" s="1"/>
  <c r="S72" i="7"/>
  <c r="R72" i="7"/>
  <c r="Q72" i="7"/>
  <c r="M72" i="7"/>
  <c r="J72" i="7"/>
  <c r="I72" i="7"/>
  <c r="E72" i="7"/>
  <c r="D72" i="7"/>
  <c r="C72" i="7"/>
  <c r="B72" i="7"/>
  <c r="A72" i="7"/>
  <c r="K72" i="7" s="1"/>
  <c r="P71" i="7"/>
  <c r="O71" i="7"/>
  <c r="N71" i="7"/>
  <c r="M71" i="7"/>
  <c r="L71" i="7"/>
  <c r="H71" i="7"/>
  <c r="G71" i="7"/>
  <c r="F71" i="7"/>
  <c r="E71" i="7"/>
  <c r="D71" i="7"/>
  <c r="A71" i="7"/>
  <c r="S71" i="7" s="1"/>
  <c r="S70" i="7"/>
  <c r="R70" i="7"/>
  <c r="Q70" i="7"/>
  <c r="P70" i="7"/>
  <c r="J70" i="7"/>
  <c r="I70" i="7"/>
  <c r="H70" i="7"/>
  <c r="G70" i="7"/>
  <c r="C70" i="7"/>
  <c r="B70" i="7"/>
  <c r="A70" i="7"/>
  <c r="K70" i="7" s="1"/>
  <c r="S69" i="7"/>
  <c r="R69" i="7"/>
  <c r="O69" i="7"/>
  <c r="N69" i="7"/>
  <c r="M69" i="7"/>
  <c r="L69" i="7"/>
  <c r="K69" i="7"/>
  <c r="J69" i="7"/>
  <c r="G69" i="7"/>
  <c r="F69" i="7"/>
  <c r="E69" i="7"/>
  <c r="D69" i="7"/>
  <c r="C69" i="7"/>
  <c r="B69" i="7"/>
  <c r="A69" i="7"/>
  <c r="Q69" i="7" s="1"/>
  <c r="N68" i="7"/>
  <c r="M68" i="7"/>
  <c r="I68" i="7"/>
  <c r="H68" i="7"/>
  <c r="G68" i="7"/>
  <c r="A68" i="7"/>
  <c r="A67" i="7"/>
  <c r="J67" i="7" s="1"/>
  <c r="S66" i="7"/>
  <c r="R66" i="7"/>
  <c r="P66" i="7"/>
  <c r="O66" i="7"/>
  <c r="N66" i="7"/>
  <c r="M66" i="7"/>
  <c r="L66" i="7"/>
  <c r="K66" i="7"/>
  <c r="J66" i="7"/>
  <c r="H66" i="7"/>
  <c r="G66" i="7"/>
  <c r="F66" i="7"/>
  <c r="E66" i="7"/>
  <c r="D66" i="7"/>
  <c r="C66" i="7"/>
  <c r="B66" i="7"/>
  <c r="A66" i="7"/>
  <c r="Q66" i="7" s="1"/>
  <c r="N65" i="7"/>
  <c r="J65" i="7"/>
  <c r="I65" i="7"/>
  <c r="A65" i="7"/>
  <c r="Q65" i="7" s="1"/>
  <c r="S64" i="7"/>
  <c r="R64" i="7"/>
  <c r="Q64" i="7"/>
  <c r="M64" i="7"/>
  <c r="K64" i="7"/>
  <c r="J64" i="7"/>
  <c r="I64" i="7"/>
  <c r="E64" i="7"/>
  <c r="D64" i="7"/>
  <c r="C64" i="7"/>
  <c r="B64" i="7"/>
  <c r="A64" i="7"/>
  <c r="P63" i="7"/>
  <c r="O63" i="7"/>
  <c r="N63" i="7"/>
  <c r="M63" i="7"/>
  <c r="L63" i="7"/>
  <c r="H63" i="7"/>
  <c r="G63" i="7"/>
  <c r="F63" i="7"/>
  <c r="E63" i="7"/>
  <c r="D63" i="7"/>
  <c r="A63" i="7"/>
  <c r="S63" i="7" s="1"/>
  <c r="S62" i="7"/>
  <c r="R62" i="7"/>
  <c r="Q62" i="7"/>
  <c r="P62" i="7"/>
  <c r="K62" i="7"/>
  <c r="J62" i="7"/>
  <c r="I62" i="7"/>
  <c r="H62" i="7"/>
  <c r="G62" i="7"/>
  <c r="C62" i="7"/>
  <c r="B62" i="7"/>
  <c r="A62" i="7"/>
  <c r="S61" i="7"/>
  <c r="R61" i="7"/>
  <c r="O61" i="7"/>
  <c r="N61" i="7"/>
  <c r="M61" i="7"/>
  <c r="L61" i="7"/>
  <c r="K61" i="7"/>
  <c r="J61" i="7"/>
  <c r="G61" i="7"/>
  <c r="F61" i="7"/>
  <c r="E61" i="7"/>
  <c r="D61" i="7"/>
  <c r="C61" i="7"/>
  <c r="B61" i="7"/>
  <c r="A61" i="7"/>
  <c r="Q61" i="7" s="1"/>
  <c r="N60" i="7"/>
  <c r="M60" i="7"/>
  <c r="I60" i="7"/>
  <c r="H60" i="7"/>
  <c r="A60" i="7"/>
  <c r="Q60" i="7" s="1"/>
  <c r="S59" i="7"/>
  <c r="R59" i="7"/>
  <c r="Q59" i="7"/>
  <c r="P59" i="7"/>
  <c r="I59" i="7"/>
  <c r="H59" i="7"/>
  <c r="D59" i="7"/>
  <c r="C59" i="7"/>
  <c r="B59" i="7"/>
  <c r="A59" i="7"/>
  <c r="K59" i="7" s="1"/>
  <c r="S58" i="7"/>
  <c r="R58" i="7"/>
  <c r="P58" i="7"/>
  <c r="O58" i="7"/>
  <c r="N58" i="7"/>
  <c r="M58" i="7"/>
  <c r="L58" i="7"/>
  <c r="K58" i="7"/>
  <c r="J58" i="7"/>
  <c r="H58" i="7"/>
  <c r="G58" i="7"/>
  <c r="F58" i="7"/>
  <c r="E58" i="7"/>
  <c r="D58" i="7"/>
  <c r="C58" i="7"/>
  <c r="B58" i="7"/>
  <c r="A58" i="7"/>
  <c r="Q58" i="7" s="1"/>
  <c r="R57" i="7"/>
  <c r="Q57" i="7"/>
  <c r="P57" i="7"/>
  <c r="O57" i="7"/>
  <c r="N57" i="7"/>
  <c r="H57" i="7"/>
  <c r="G57" i="7"/>
  <c r="F57" i="7"/>
  <c r="C57" i="7"/>
  <c r="B57" i="7"/>
  <c r="A57" i="7"/>
  <c r="J57" i="7" s="1"/>
  <c r="A56" i="7"/>
  <c r="S56" i="7" s="1"/>
  <c r="L55" i="7"/>
  <c r="I55" i="7"/>
  <c r="H55" i="7"/>
  <c r="A55" i="7"/>
  <c r="O55" i="7" s="1"/>
  <c r="S54" i="7"/>
  <c r="R54" i="7"/>
  <c r="Q54" i="7"/>
  <c r="J54" i="7"/>
  <c r="I54" i="7"/>
  <c r="H54" i="7"/>
  <c r="G54" i="7"/>
  <c r="A54" i="7"/>
  <c r="S53" i="7"/>
  <c r="R53" i="7"/>
  <c r="O53" i="7"/>
  <c r="N53" i="7"/>
  <c r="M53" i="7"/>
  <c r="L53" i="7"/>
  <c r="K53" i="7"/>
  <c r="J53" i="7"/>
  <c r="G53" i="7"/>
  <c r="F53" i="7"/>
  <c r="E53" i="7"/>
  <c r="D53" i="7"/>
  <c r="C53" i="7"/>
  <c r="B53" i="7"/>
  <c r="A53" i="7"/>
  <c r="Q53" i="7" s="1"/>
  <c r="R52" i="7"/>
  <c r="Q52" i="7"/>
  <c r="P52" i="7"/>
  <c r="O52" i="7"/>
  <c r="N52" i="7"/>
  <c r="I52" i="7"/>
  <c r="H52" i="7"/>
  <c r="G52" i="7"/>
  <c r="F52" i="7"/>
  <c r="E52" i="7"/>
  <c r="A52" i="7"/>
  <c r="R51" i="7"/>
  <c r="Q51" i="7"/>
  <c r="P51" i="7"/>
  <c r="O51" i="7"/>
  <c r="I51" i="7"/>
  <c r="H51" i="7"/>
  <c r="G51" i="7"/>
  <c r="E51" i="7"/>
  <c r="A51" i="7"/>
  <c r="L51" i="7" s="1"/>
  <c r="S50" i="7"/>
  <c r="R50" i="7"/>
  <c r="P50" i="7"/>
  <c r="O50" i="7"/>
  <c r="N50" i="7"/>
  <c r="M50" i="7"/>
  <c r="L50" i="7"/>
  <c r="K50" i="7"/>
  <c r="J50" i="7"/>
  <c r="H50" i="7"/>
  <c r="G50" i="7"/>
  <c r="F50" i="7"/>
  <c r="E50" i="7"/>
  <c r="D50" i="7"/>
  <c r="C50" i="7"/>
  <c r="B50" i="7"/>
  <c r="A50" i="7"/>
  <c r="Q50" i="7" s="1"/>
  <c r="R49" i="7"/>
  <c r="Q49" i="7"/>
  <c r="I49" i="7"/>
  <c r="H49" i="7"/>
  <c r="A49" i="7"/>
  <c r="O49" i="7" s="1"/>
  <c r="R48" i="7"/>
  <c r="I48" i="7"/>
  <c r="A48" i="7"/>
  <c r="N48" i="7" s="1"/>
  <c r="S47" i="7"/>
  <c r="I47" i="7"/>
  <c r="A47" i="7"/>
  <c r="A46" i="7"/>
  <c r="O45" i="7"/>
  <c r="N45" i="7"/>
  <c r="M45" i="7"/>
  <c r="L45" i="7"/>
  <c r="K45" i="7"/>
  <c r="F45" i="7"/>
  <c r="E45" i="7"/>
  <c r="D45" i="7"/>
  <c r="C45" i="7"/>
  <c r="B45" i="7"/>
  <c r="A45" i="7"/>
  <c r="R45" i="7" s="1"/>
  <c r="P44" i="7"/>
  <c r="O44" i="7"/>
  <c r="N44" i="7"/>
  <c r="M44" i="7"/>
  <c r="L44" i="7"/>
  <c r="G44" i="7"/>
  <c r="F44" i="7"/>
  <c r="E44" i="7"/>
  <c r="D44" i="7"/>
  <c r="B44" i="7"/>
  <c r="A44" i="7"/>
  <c r="R44" i="7" s="1"/>
  <c r="R43" i="7"/>
  <c r="Q43" i="7"/>
  <c r="P43" i="7"/>
  <c r="O43" i="7"/>
  <c r="M43" i="7"/>
  <c r="L43" i="7"/>
  <c r="K43" i="7"/>
  <c r="I43" i="7"/>
  <c r="H43" i="7"/>
  <c r="G43" i="7"/>
  <c r="E43" i="7"/>
  <c r="D43" i="7"/>
  <c r="C43" i="7"/>
  <c r="B43" i="7"/>
  <c r="A43" i="7"/>
  <c r="S42" i="7"/>
  <c r="R42" i="7"/>
  <c r="P42" i="7"/>
  <c r="O42" i="7"/>
  <c r="N42" i="7"/>
  <c r="M42" i="7"/>
  <c r="L42" i="7"/>
  <c r="K42" i="7"/>
  <c r="J42" i="7"/>
  <c r="H42" i="7"/>
  <c r="G42" i="7"/>
  <c r="F42" i="7"/>
  <c r="E42" i="7"/>
  <c r="D42" i="7"/>
  <c r="C42" i="7"/>
  <c r="B42" i="7"/>
  <c r="A42" i="7"/>
  <c r="Q42" i="7" s="1"/>
  <c r="R41" i="7"/>
  <c r="Q41" i="7"/>
  <c r="P41" i="7"/>
  <c r="O41" i="7"/>
  <c r="I41" i="7"/>
  <c r="H41" i="7"/>
  <c r="G41" i="7"/>
  <c r="F41" i="7"/>
  <c r="A41" i="7"/>
  <c r="B41" i="7" s="1"/>
  <c r="R40" i="7"/>
  <c r="Q40" i="7"/>
  <c r="P40" i="7"/>
  <c r="I40" i="7"/>
  <c r="H40" i="7"/>
  <c r="F40" i="7"/>
  <c r="A40" i="7"/>
  <c r="L40" i="7" s="1"/>
  <c r="S39" i="7"/>
  <c r="Q39" i="7"/>
  <c r="P39" i="7"/>
  <c r="I39" i="7"/>
  <c r="H39" i="7"/>
  <c r="G39" i="7"/>
  <c r="A39" i="7"/>
  <c r="R38" i="7"/>
  <c r="Q38" i="7"/>
  <c r="I38" i="7"/>
  <c r="H38" i="7"/>
  <c r="A38" i="7"/>
  <c r="N38" i="7" s="1"/>
  <c r="R37" i="7"/>
  <c r="I37" i="7"/>
  <c r="A37" i="7"/>
  <c r="O37" i="7" s="1"/>
  <c r="R36" i="7"/>
  <c r="I36" i="7"/>
  <c r="A36" i="7"/>
  <c r="S35" i="7"/>
  <c r="J35" i="7"/>
  <c r="A35" i="7"/>
  <c r="S34" i="7"/>
  <c r="R34" i="7"/>
  <c r="P34" i="7"/>
  <c r="O34" i="7"/>
  <c r="N34" i="7"/>
  <c r="M34" i="7"/>
  <c r="L34" i="7"/>
  <c r="K34" i="7"/>
  <c r="J34" i="7"/>
  <c r="H34" i="7"/>
  <c r="G34" i="7"/>
  <c r="F34" i="7"/>
  <c r="E34" i="7"/>
  <c r="D34" i="7"/>
  <c r="C34" i="7"/>
  <c r="B34" i="7"/>
  <c r="A34" i="7"/>
  <c r="Q34" i="7" s="1"/>
  <c r="R33" i="7"/>
  <c r="Q33" i="7"/>
  <c r="P33" i="7"/>
  <c r="O33" i="7"/>
  <c r="N33" i="7"/>
  <c r="M33" i="7"/>
  <c r="K33" i="7"/>
  <c r="I33" i="7"/>
  <c r="H33" i="7"/>
  <c r="G33" i="7"/>
  <c r="F33" i="7"/>
  <c r="E33" i="7"/>
  <c r="C33" i="7"/>
  <c r="B33" i="7"/>
  <c r="A33" i="7"/>
  <c r="R32" i="7"/>
  <c r="Q32" i="7"/>
  <c r="P32" i="7"/>
  <c r="N32" i="7"/>
  <c r="M32" i="7"/>
  <c r="L32" i="7"/>
  <c r="I32" i="7"/>
  <c r="H32" i="7"/>
  <c r="F32" i="7"/>
  <c r="E32" i="7"/>
  <c r="D32" i="7"/>
  <c r="C32" i="7"/>
  <c r="A32" i="7"/>
  <c r="S32" i="7" s="1"/>
  <c r="S31" i="7"/>
  <c r="Q31" i="7"/>
  <c r="P31" i="7"/>
  <c r="O31" i="7"/>
  <c r="N31" i="7"/>
  <c r="M31" i="7"/>
  <c r="I31" i="7"/>
  <c r="H31" i="7"/>
  <c r="G31" i="7"/>
  <c r="F31" i="7"/>
  <c r="E31" i="7"/>
  <c r="D31" i="7"/>
  <c r="A31" i="7"/>
  <c r="R30" i="7"/>
  <c r="Q30" i="7"/>
  <c r="P30" i="7"/>
  <c r="O30" i="7"/>
  <c r="I30" i="7"/>
  <c r="H30" i="7"/>
  <c r="G30" i="7"/>
  <c r="F30" i="7"/>
  <c r="A30" i="7"/>
  <c r="L30" i="7" s="1"/>
  <c r="R29" i="7"/>
  <c r="Q29" i="7"/>
  <c r="O29" i="7"/>
  <c r="I29" i="7"/>
  <c r="G29" i="7"/>
  <c r="F29" i="7"/>
  <c r="A29" i="7"/>
  <c r="K29" i="7" s="1"/>
  <c r="R28" i="7"/>
  <c r="Q28" i="7"/>
  <c r="P28" i="7"/>
  <c r="I28" i="7"/>
  <c r="H28" i="7"/>
  <c r="G28" i="7"/>
  <c r="A28" i="7"/>
  <c r="R27" i="7"/>
  <c r="Q27" i="7"/>
  <c r="I27" i="7"/>
  <c r="H27" i="7"/>
  <c r="A27" i="7"/>
  <c r="S26" i="7"/>
  <c r="R26" i="7"/>
  <c r="P26" i="7"/>
  <c r="O26" i="7"/>
  <c r="N26" i="7"/>
  <c r="M26" i="7"/>
  <c r="L26" i="7"/>
  <c r="K26" i="7"/>
  <c r="J26" i="7"/>
  <c r="H26" i="7"/>
  <c r="G26" i="7"/>
  <c r="F26" i="7"/>
  <c r="E26" i="7"/>
  <c r="D26" i="7"/>
  <c r="C26" i="7"/>
  <c r="B26" i="7"/>
  <c r="A26" i="7"/>
  <c r="Q26" i="7" s="1"/>
  <c r="A25" i="7"/>
  <c r="J25" i="7" s="1"/>
  <c r="S24" i="7"/>
  <c r="P24" i="7"/>
  <c r="O24" i="7"/>
  <c r="N24" i="7"/>
  <c r="M24" i="7"/>
  <c r="L24" i="7"/>
  <c r="K24" i="7"/>
  <c r="I24" i="7"/>
  <c r="H24" i="7"/>
  <c r="G24" i="7"/>
  <c r="F24" i="7"/>
  <c r="E24" i="7"/>
  <c r="D24" i="7"/>
  <c r="C24" i="7"/>
  <c r="A24" i="7"/>
  <c r="R24" i="7" s="1"/>
  <c r="P23" i="7"/>
  <c r="O23" i="7"/>
  <c r="H23" i="7"/>
  <c r="G23" i="7"/>
  <c r="A23" i="7"/>
  <c r="N23" i="7" s="1"/>
  <c r="S22" i="7"/>
  <c r="R22" i="7"/>
  <c r="N22" i="7"/>
  <c r="M22" i="7"/>
  <c r="L22" i="7"/>
  <c r="K22" i="7"/>
  <c r="J22" i="7"/>
  <c r="F22" i="7"/>
  <c r="E22" i="7"/>
  <c r="D22" i="7"/>
  <c r="C22" i="7"/>
  <c r="B22" i="7"/>
  <c r="A22" i="7"/>
  <c r="Q22" i="7" s="1"/>
  <c r="P21" i="7"/>
  <c r="O21" i="7"/>
  <c r="N21" i="7"/>
  <c r="M21" i="7"/>
  <c r="H21" i="7"/>
  <c r="G21" i="7"/>
  <c r="F21" i="7"/>
  <c r="E21" i="7"/>
  <c r="A21" i="7"/>
  <c r="L21" i="7" s="1"/>
  <c r="P20" i="7"/>
  <c r="H20" i="7"/>
  <c r="A20" i="7"/>
  <c r="O20" i="7" s="1"/>
  <c r="S19" i="7"/>
  <c r="R19" i="7"/>
  <c r="P19" i="7"/>
  <c r="O19" i="7"/>
  <c r="N19" i="7"/>
  <c r="M19" i="7"/>
  <c r="L19" i="7"/>
  <c r="K19" i="7"/>
  <c r="J19" i="7"/>
  <c r="H19" i="7"/>
  <c r="G19" i="7"/>
  <c r="F19" i="7"/>
  <c r="E19" i="7"/>
  <c r="D19" i="7"/>
  <c r="C19" i="7"/>
  <c r="B19" i="7"/>
  <c r="A19" i="7"/>
  <c r="Q19" i="7" s="1"/>
  <c r="P18" i="7"/>
  <c r="O18" i="7"/>
  <c r="N18" i="7"/>
  <c r="H18" i="7"/>
  <c r="G18" i="7"/>
  <c r="F18" i="7"/>
  <c r="A18" i="7"/>
  <c r="M18" i="7" s="1"/>
  <c r="A17" i="7"/>
  <c r="Q17" i="7" s="1"/>
  <c r="S16" i="7"/>
  <c r="P16" i="7"/>
  <c r="O16" i="7"/>
  <c r="N16" i="7"/>
  <c r="M16" i="7"/>
  <c r="L16" i="7"/>
  <c r="K16" i="7"/>
  <c r="H16" i="7"/>
  <c r="G16" i="7"/>
  <c r="F16" i="7"/>
  <c r="E16" i="7"/>
  <c r="D16" i="7"/>
  <c r="C16" i="7"/>
  <c r="A16" i="7"/>
  <c r="R16" i="7" s="1"/>
  <c r="P15" i="7"/>
  <c r="O15" i="7"/>
  <c r="H15" i="7"/>
  <c r="G15" i="7"/>
  <c r="A15" i="7"/>
  <c r="N15" i="7" s="1"/>
  <c r="S14" i="7"/>
  <c r="R14" i="7"/>
  <c r="N14" i="7"/>
  <c r="M14" i="7"/>
  <c r="L14" i="7"/>
  <c r="K14" i="7"/>
  <c r="J14" i="7"/>
  <c r="F14" i="7"/>
  <c r="E14" i="7"/>
  <c r="D14" i="7"/>
  <c r="C14" i="7"/>
  <c r="B14" i="7"/>
  <c r="A14" i="7"/>
  <c r="Q14" i="7" s="1"/>
  <c r="P13" i="7"/>
  <c r="O13" i="7"/>
  <c r="N13" i="7"/>
  <c r="M13" i="7"/>
  <c r="H13" i="7"/>
  <c r="G13" i="7"/>
  <c r="F13" i="7"/>
  <c r="E13" i="7"/>
  <c r="A13" i="7"/>
  <c r="L13" i="7" s="1"/>
  <c r="P12" i="7"/>
  <c r="H12" i="7"/>
  <c r="A12" i="7"/>
  <c r="O12" i="7" s="1"/>
  <c r="S11" i="7"/>
  <c r="R11" i="7"/>
  <c r="P11" i="7"/>
  <c r="O11" i="7"/>
  <c r="N11" i="7"/>
  <c r="M11" i="7"/>
  <c r="L11" i="7"/>
  <c r="K11" i="7"/>
  <c r="J11" i="7"/>
  <c r="H11" i="7"/>
  <c r="G11" i="7"/>
  <c r="F11" i="7"/>
  <c r="E11" i="7"/>
  <c r="D11" i="7"/>
  <c r="C11" i="7"/>
  <c r="B11" i="7"/>
  <c r="A11" i="7"/>
  <c r="Q11" i="7" s="1"/>
  <c r="P10" i="7"/>
  <c r="O10" i="7"/>
  <c r="N10" i="7"/>
  <c r="H10" i="7"/>
  <c r="G10" i="7"/>
  <c r="F10" i="7"/>
  <c r="A10" i="7"/>
  <c r="M10" i="7" s="1"/>
  <c r="Q9" i="7"/>
  <c r="A9" i="7"/>
  <c r="N8" i="7"/>
  <c r="L8" i="7"/>
  <c r="F8" i="7"/>
  <c r="E8" i="7"/>
  <c r="D8" i="7"/>
  <c r="G8" i="7" s="1"/>
  <c r="C8" i="7"/>
  <c r="A8" i="7"/>
  <c r="R8" i="7" s="1"/>
  <c r="A7" i="7"/>
  <c r="N7" i="7" s="1"/>
  <c r="R6" i="7"/>
  <c r="N6" i="7"/>
  <c r="L6" i="7"/>
  <c r="F6" i="7"/>
  <c r="E6" i="7"/>
  <c r="M6" i="7" s="1"/>
  <c r="D6" i="7"/>
  <c r="C6" i="7"/>
  <c r="B6" i="7"/>
  <c r="A6" i="7"/>
  <c r="N5" i="7"/>
  <c r="F5" i="7"/>
  <c r="E5" i="7"/>
  <c r="A5" i="7"/>
  <c r="L5" i="7" s="1"/>
  <c r="M5" i="7" s="1"/>
  <c r="O5" i="7" s="1"/>
  <c r="A4" i="7"/>
  <c r="C7" i="3"/>
  <c r="C6" i="3"/>
  <c r="C5" i="3"/>
  <c r="C4" i="3"/>
  <c r="C3" i="3"/>
  <c r="I17" i="7" l="1"/>
  <c r="M46" i="7"/>
  <c r="E46" i="7"/>
  <c r="R46" i="7"/>
  <c r="I46" i="7"/>
  <c r="O46" i="7"/>
  <c r="F46" i="7"/>
  <c r="K46" i="7"/>
  <c r="S46" i="7"/>
  <c r="Q46" i="7"/>
  <c r="H46" i="7"/>
  <c r="N46" i="7"/>
  <c r="D46" i="7"/>
  <c r="L46" i="7"/>
  <c r="B46" i="7"/>
  <c r="J46" i="7"/>
  <c r="P46" i="7"/>
  <c r="G46" i="7"/>
  <c r="C46" i="7"/>
  <c r="L25" i="7"/>
  <c r="D25" i="7"/>
  <c r="R25" i="7"/>
  <c r="I25" i="7"/>
  <c r="F25" i="7"/>
  <c r="Q25" i="7"/>
  <c r="H25" i="7"/>
  <c r="P25" i="7"/>
  <c r="G25" i="7"/>
  <c r="O25" i="7"/>
  <c r="N25" i="7"/>
  <c r="E25" i="7"/>
  <c r="M25" i="7"/>
  <c r="C25" i="7"/>
  <c r="K25" i="7"/>
  <c r="B25" i="7"/>
  <c r="H5" i="7"/>
  <c r="I5" i="7" s="1"/>
  <c r="P9" i="7"/>
  <c r="H9" i="7"/>
  <c r="L9" i="7"/>
  <c r="K9" i="7"/>
  <c r="B9" i="7"/>
  <c r="O9" i="7"/>
  <c r="G9" i="7"/>
  <c r="N9" i="7"/>
  <c r="F9" i="7"/>
  <c r="E9" i="7"/>
  <c r="S9" i="7"/>
  <c r="R9" i="7"/>
  <c r="J9" i="7"/>
  <c r="M9" i="7"/>
  <c r="D9" i="7"/>
  <c r="C9" i="7"/>
  <c r="I9" i="7"/>
  <c r="S25" i="7"/>
  <c r="N35" i="7"/>
  <c r="F35" i="7"/>
  <c r="R35" i="7"/>
  <c r="I35" i="7"/>
  <c r="L35" i="7"/>
  <c r="Q35" i="7"/>
  <c r="H35" i="7"/>
  <c r="E35" i="7"/>
  <c r="M35" i="7"/>
  <c r="C35" i="7"/>
  <c r="K35" i="7"/>
  <c r="B35" i="7"/>
  <c r="P35" i="7"/>
  <c r="G35" i="7"/>
  <c r="O35" i="7"/>
  <c r="D35" i="7"/>
  <c r="H8" i="7"/>
  <c r="P17" i="7"/>
  <c r="H17" i="7"/>
  <c r="M17" i="7"/>
  <c r="C17" i="7"/>
  <c r="O17" i="7"/>
  <c r="G17" i="7"/>
  <c r="F17" i="7"/>
  <c r="E17" i="7"/>
  <c r="D17" i="7"/>
  <c r="R17" i="7"/>
  <c r="J17" i="7"/>
  <c r="N17" i="7"/>
  <c r="L17" i="7"/>
  <c r="S17" i="7"/>
  <c r="K17" i="7"/>
  <c r="B17" i="7"/>
  <c r="K56" i="7"/>
  <c r="R79" i="7"/>
  <c r="J79" i="7"/>
  <c r="B79" i="7"/>
  <c r="P79" i="7"/>
  <c r="H79" i="7"/>
  <c r="M79" i="7"/>
  <c r="C79" i="7"/>
  <c r="L79" i="7"/>
  <c r="K79" i="7"/>
  <c r="I79" i="7"/>
  <c r="S81" i="7"/>
  <c r="N107" i="7"/>
  <c r="F107" i="7"/>
  <c r="L107" i="7"/>
  <c r="D107" i="7"/>
  <c r="O107" i="7"/>
  <c r="C107" i="7"/>
  <c r="S107" i="7"/>
  <c r="H107" i="7"/>
  <c r="R107" i="7"/>
  <c r="G107" i="7"/>
  <c r="Q107" i="7"/>
  <c r="E107" i="7"/>
  <c r="S36" i="7"/>
  <c r="K36" i="7"/>
  <c r="C36" i="7"/>
  <c r="R47" i="7"/>
  <c r="J47" i="7"/>
  <c r="B47" i="7"/>
  <c r="O80" i="7"/>
  <c r="G80" i="7"/>
  <c r="M80" i="7"/>
  <c r="E80" i="7"/>
  <c r="P80" i="7"/>
  <c r="D80" i="7"/>
  <c r="R80" i="7"/>
  <c r="F80" i="7"/>
  <c r="Q80" i="7"/>
  <c r="C80" i="7"/>
  <c r="N80" i="7"/>
  <c r="B80" i="7"/>
  <c r="M118" i="7"/>
  <c r="E118" i="7"/>
  <c r="Q118" i="7"/>
  <c r="H118" i="7"/>
  <c r="P118" i="7"/>
  <c r="G118" i="7"/>
  <c r="O118" i="7"/>
  <c r="F118" i="7"/>
  <c r="I118" i="7"/>
  <c r="D118" i="7"/>
  <c r="J118" i="7"/>
  <c r="C118" i="7"/>
  <c r="B118" i="7"/>
  <c r="J12" i="7"/>
  <c r="B20" i="7"/>
  <c r="R20" i="7"/>
  <c r="I23" i="7"/>
  <c r="Q23" i="7"/>
  <c r="N27" i="7"/>
  <c r="F27" i="7"/>
  <c r="B36" i="7"/>
  <c r="K37" i="7"/>
  <c r="B48" i="7"/>
  <c r="Q67" i="7"/>
  <c r="E79" i="7"/>
  <c r="L113" i="7"/>
  <c r="D113" i="7"/>
  <c r="S113" i="7"/>
  <c r="K113" i="7"/>
  <c r="C113" i="7"/>
  <c r="R113" i="7"/>
  <c r="J113" i="7"/>
  <c r="B113" i="7"/>
  <c r="H113" i="7"/>
  <c r="G113" i="7"/>
  <c r="I113" i="7"/>
  <c r="F113" i="7"/>
  <c r="E113" i="7"/>
  <c r="R7" i="7"/>
  <c r="Q10" i="7"/>
  <c r="C12" i="7"/>
  <c r="S12" i="7"/>
  <c r="R15" i="7"/>
  <c r="S28" i="7"/>
  <c r="K28" i="7"/>
  <c r="C28" i="7"/>
  <c r="J29" i="7"/>
  <c r="R39" i="7"/>
  <c r="J39" i="7"/>
  <c r="B39" i="7"/>
  <c r="M47" i="7"/>
  <c r="K49" i="7"/>
  <c r="N56" i="7"/>
  <c r="O65" i="7"/>
  <c r="C75" i="7"/>
  <c r="I80" i="7"/>
  <c r="M139" i="7"/>
  <c r="E139" i="7"/>
  <c r="K139" i="7"/>
  <c r="B139" i="7"/>
  <c r="R139" i="7"/>
  <c r="I139" i="7"/>
  <c r="Q139" i="7"/>
  <c r="F139" i="7"/>
  <c r="P139" i="7"/>
  <c r="D139" i="7"/>
  <c r="O139" i="7"/>
  <c r="C139" i="7"/>
  <c r="H139" i="7"/>
  <c r="G139" i="7"/>
  <c r="S139" i="7"/>
  <c r="D4" i="7"/>
  <c r="G4" i="7" s="1"/>
  <c r="P8" i="7"/>
  <c r="Q8" i="7" s="1"/>
  <c r="S8" i="7" s="1"/>
  <c r="R10" i="7"/>
  <c r="D12" i="7"/>
  <c r="J18" i="7"/>
  <c r="D20" i="7"/>
  <c r="L27" i="7"/>
  <c r="D37" i="7"/>
  <c r="C38" i="7"/>
  <c r="L39" i="7"/>
  <c r="J41" i="7"/>
  <c r="E47" i="7"/>
  <c r="D48" i="7"/>
  <c r="C49" i="7"/>
  <c r="N54" i="7"/>
  <c r="F54" i="7"/>
  <c r="M54" i="7"/>
  <c r="E54" i="7"/>
  <c r="D55" i="7"/>
  <c r="N55" i="7"/>
  <c r="Q56" i="7"/>
  <c r="B65" i="7"/>
  <c r="H67" i="7"/>
  <c r="O73" i="7"/>
  <c r="M81" i="7"/>
  <c r="R5" i="7"/>
  <c r="O6" i="7"/>
  <c r="P6" i="7" s="1"/>
  <c r="Q6" i="7" s="1"/>
  <c r="S6" i="7" s="1"/>
  <c r="D7" i="7"/>
  <c r="G7" i="7" s="1"/>
  <c r="L7" i="7"/>
  <c r="K10" i="7"/>
  <c r="S18" i="7"/>
  <c r="M20" i="7"/>
  <c r="R31" i="7"/>
  <c r="J31" i="7"/>
  <c r="B31" i="7"/>
  <c r="K31" i="7"/>
  <c r="F36" i="7"/>
  <c r="O36" i="7"/>
  <c r="E37" i="7"/>
  <c r="N37" i="7"/>
  <c r="D38" i="7"/>
  <c r="D39" i="7"/>
  <c r="M39" i="7"/>
  <c r="C40" i="7"/>
  <c r="H44" i="7"/>
  <c r="Q44" i="7"/>
  <c r="G45" i="7"/>
  <c r="Q45" i="7"/>
  <c r="F47" i="7"/>
  <c r="O47" i="7"/>
  <c r="E48" i="7"/>
  <c r="E49" i="7"/>
  <c r="N49" i="7"/>
  <c r="B51" i="7"/>
  <c r="K51" i="7"/>
  <c r="S52" i="7"/>
  <c r="K52" i="7"/>
  <c r="C52" i="7"/>
  <c r="J52" i="7"/>
  <c r="B54" i="7"/>
  <c r="L54" i="7"/>
  <c r="E55" i="7"/>
  <c r="F56" i="7"/>
  <c r="R56" i="7"/>
  <c r="I57" i="7"/>
  <c r="S57" i="7"/>
  <c r="J59" i="7"/>
  <c r="E60" i="7"/>
  <c r="P60" i="7"/>
  <c r="F65" i="7"/>
  <c r="I67" i="7"/>
  <c r="L68" i="7"/>
  <c r="D68" i="7"/>
  <c r="S68" i="7"/>
  <c r="K68" i="7"/>
  <c r="C68" i="7"/>
  <c r="R68" i="7"/>
  <c r="J68" i="7"/>
  <c r="B68" i="7"/>
  <c r="O68" i="7"/>
  <c r="B73" i="7"/>
  <c r="H75" i="7"/>
  <c r="N79" i="7"/>
  <c r="K80" i="7"/>
  <c r="M94" i="7"/>
  <c r="E94" i="7"/>
  <c r="S94" i="7"/>
  <c r="K94" i="7"/>
  <c r="C94" i="7"/>
  <c r="I94" i="7"/>
  <c r="L94" i="7"/>
  <c r="J94" i="7"/>
  <c r="H94" i="7"/>
  <c r="Q94" i="7"/>
  <c r="M107" i="7"/>
  <c r="O113" i="7"/>
  <c r="R118" i="7"/>
  <c r="N136" i="7"/>
  <c r="F136" i="7"/>
  <c r="M136" i="7"/>
  <c r="D136" i="7"/>
  <c r="R136" i="7"/>
  <c r="H136" i="7"/>
  <c r="Q136" i="7"/>
  <c r="G136" i="7"/>
  <c r="P136" i="7"/>
  <c r="E136" i="7"/>
  <c r="O136" i="7"/>
  <c r="L136" i="7"/>
  <c r="S136" i="7"/>
  <c r="K136" i="7"/>
  <c r="L139" i="7"/>
  <c r="L150" i="7"/>
  <c r="D150" i="7"/>
  <c r="K150" i="7"/>
  <c r="B150" i="7"/>
  <c r="R150" i="7"/>
  <c r="I150" i="7"/>
  <c r="H150" i="7"/>
  <c r="S150" i="7"/>
  <c r="G150" i="7"/>
  <c r="Q150" i="7"/>
  <c r="F150" i="7"/>
  <c r="M150" i="7"/>
  <c r="J150" i="7"/>
  <c r="E150" i="7"/>
  <c r="N160" i="7"/>
  <c r="F160" i="7"/>
  <c r="K160" i="7"/>
  <c r="B160" i="7"/>
  <c r="R160" i="7"/>
  <c r="I160" i="7"/>
  <c r="H160" i="7"/>
  <c r="S160" i="7"/>
  <c r="G160" i="7"/>
  <c r="Q160" i="7"/>
  <c r="E160" i="7"/>
  <c r="J160" i="7"/>
  <c r="D160" i="7"/>
  <c r="C160" i="7"/>
  <c r="P160" i="7"/>
  <c r="O160" i="7"/>
  <c r="L67" i="7"/>
  <c r="L81" i="7"/>
  <c r="D81" i="7"/>
  <c r="R81" i="7"/>
  <c r="J81" i="7"/>
  <c r="B81" i="7"/>
  <c r="Q81" i="7"/>
  <c r="G81" i="7"/>
  <c r="K81" i="7"/>
  <c r="I81" i="7"/>
  <c r="H81" i="7"/>
  <c r="N83" i="7"/>
  <c r="F83" i="7"/>
  <c r="L83" i="7"/>
  <c r="D83" i="7"/>
  <c r="J83" i="7"/>
  <c r="Q83" i="7"/>
  <c r="E83" i="7"/>
  <c r="P83" i="7"/>
  <c r="C83" i="7"/>
  <c r="O83" i="7"/>
  <c r="B83" i="7"/>
  <c r="O125" i="7"/>
  <c r="G125" i="7"/>
  <c r="N125" i="7"/>
  <c r="E125" i="7"/>
  <c r="R125" i="7"/>
  <c r="H125" i="7"/>
  <c r="Q125" i="7"/>
  <c r="F125" i="7"/>
  <c r="P125" i="7"/>
  <c r="D125" i="7"/>
  <c r="J125" i="7"/>
  <c r="I125" i="7"/>
  <c r="L125" i="7"/>
  <c r="K125" i="7"/>
  <c r="C125" i="7"/>
  <c r="M147" i="7"/>
  <c r="E147" i="7"/>
  <c r="N147" i="7"/>
  <c r="D147" i="7"/>
  <c r="K147" i="7"/>
  <c r="B147" i="7"/>
  <c r="S147" i="7"/>
  <c r="H147" i="7"/>
  <c r="R147" i="7"/>
  <c r="G147" i="7"/>
  <c r="Q147" i="7"/>
  <c r="F147" i="7"/>
  <c r="O147" i="7"/>
  <c r="L147" i="7"/>
  <c r="J147" i="7"/>
  <c r="P147" i="7"/>
  <c r="S178" i="7"/>
  <c r="K178" i="7"/>
  <c r="C178" i="7"/>
  <c r="O178" i="7"/>
  <c r="F178" i="7"/>
  <c r="I178" i="7"/>
  <c r="Q178" i="7"/>
  <c r="G178" i="7"/>
  <c r="E178" i="7"/>
  <c r="R178" i="7"/>
  <c r="D178" i="7"/>
  <c r="P178" i="7"/>
  <c r="B178" i="7"/>
  <c r="N178" i="7"/>
  <c r="M178" i="7"/>
  <c r="L178" i="7"/>
  <c r="J178" i="7"/>
  <c r="M8" i="7"/>
  <c r="O8" i="7" s="1"/>
  <c r="I12" i="7"/>
  <c r="I20" i="7"/>
  <c r="Q20" i="7"/>
  <c r="J36" i="7"/>
  <c r="J37" i="7"/>
  <c r="S37" i="7"/>
  <c r="O48" i="7"/>
  <c r="G48" i="7"/>
  <c r="J48" i="7"/>
  <c r="B56" i="7"/>
  <c r="L56" i="7"/>
  <c r="B67" i="7"/>
  <c r="P67" i="7"/>
  <c r="O75" i="7"/>
  <c r="G75" i="7"/>
  <c r="N75" i="7"/>
  <c r="F75" i="7"/>
  <c r="M75" i="7"/>
  <c r="E75" i="7"/>
  <c r="C81" i="7"/>
  <c r="G83" i="7"/>
  <c r="B107" i="7"/>
  <c r="B4" i="7"/>
  <c r="R4" i="7"/>
  <c r="B12" i="7"/>
  <c r="R12" i="7"/>
  <c r="I15" i="7"/>
  <c r="J27" i="7"/>
  <c r="S27" i="7"/>
  <c r="L36" i="7"/>
  <c r="M38" i="7"/>
  <c r="E38" i="7"/>
  <c r="J38" i="7"/>
  <c r="S38" i="7"/>
  <c r="C47" i="7"/>
  <c r="L47" i="7"/>
  <c r="K48" i="7"/>
  <c r="J49" i="7"/>
  <c r="S49" i="7"/>
  <c r="M56" i="7"/>
  <c r="B75" i="7"/>
  <c r="P75" i="7"/>
  <c r="E81" i="7"/>
  <c r="H83" i="7"/>
  <c r="I107" i="7"/>
  <c r="K118" i="7"/>
  <c r="I147" i="7"/>
  <c r="C4" i="7"/>
  <c r="I10" i="7"/>
  <c r="K12" i="7"/>
  <c r="J15" i="7"/>
  <c r="I18" i="7"/>
  <c r="Q18" i="7"/>
  <c r="C20" i="7"/>
  <c r="K20" i="7"/>
  <c r="S20" i="7"/>
  <c r="B23" i="7"/>
  <c r="J23" i="7"/>
  <c r="R23" i="7"/>
  <c r="B27" i="7"/>
  <c r="P29" i="7"/>
  <c r="H29" i="7"/>
  <c r="M36" i="7"/>
  <c r="C37" i="7"/>
  <c r="L37" i="7"/>
  <c r="K38" i="7"/>
  <c r="O40" i="7"/>
  <c r="G40" i="7"/>
  <c r="J40" i="7"/>
  <c r="S40" i="7"/>
  <c r="C48" i="7"/>
  <c r="L48" i="7"/>
  <c r="S55" i="7"/>
  <c r="K55" i="7"/>
  <c r="C55" i="7"/>
  <c r="R55" i="7"/>
  <c r="J55" i="7"/>
  <c r="B55" i="7"/>
  <c r="M55" i="7"/>
  <c r="D56" i="7"/>
  <c r="M65" i="7"/>
  <c r="E65" i="7"/>
  <c r="L65" i="7"/>
  <c r="D65" i="7"/>
  <c r="S65" i="7"/>
  <c r="K65" i="7"/>
  <c r="C65" i="7"/>
  <c r="D67" i="7"/>
  <c r="R67" i="7"/>
  <c r="Q75" i="7"/>
  <c r="F81" i="7"/>
  <c r="I83" i="7"/>
  <c r="M113" i="7"/>
  <c r="P117" i="7"/>
  <c r="H117" i="7"/>
  <c r="R117" i="7"/>
  <c r="I117" i="7"/>
  <c r="Q117" i="7"/>
  <c r="G117" i="7"/>
  <c r="O117" i="7"/>
  <c r="F117" i="7"/>
  <c r="L117" i="7"/>
  <c r="K117" i="7"/>
  <c r="E117" i="7"/>
  <c r="D117" i="7"/>
  <c r="C117" i="7"/>
  <c r="L118" i="7"/>
  <c r="S125" i="7"/>
  <c r="B185" i="7"/>
  <c r="C7" i="7"/>
  <c r="J10" i="7"/>
  <c r="L12" i="7"/>
  <c r="I13" i="7"/>
  <c r="K15" i="7"/>
  <c r="B18" i="7"/>
  <c r="R18" i="7"/>
  <c r="Q21" i="7"/>
  <c r="K23" i="7"/>
  <c r="S23" i="7"/>
  <c r="C27" i="7"/>
  <c r="B28" i="7"/>
  <c r="L28" i="7"/>
  <c r="B29" i="7"/>
  <c r="J30" i="7"/>
  <c r="S30" i="7"/>
  <c r="N36" i="7"/>
  <c r="L38" i="7"/>
  <c r="L41" i="7"/>
  <c r="D41" i="7"/>
  <c r="O60" i="7"/>
  <c r="P65" i="7"/>
  <c r="M73" i="7"/>
  <c r="E73" i="7"/>
  <c r="L73" i="7"/>
  <c r="D73" i="7"/>
  <c r="S73" i="7"/>
  <c r="K73" i="7"/>
  <c r="C73" i="7"/>
  <c r="D75" i="7"/>
  <c r="J80" i="7"/>
  <c r="K83" i="7"/>
  <c r="O96" i="7"/>
  <c r="G96" i="7"/>
  <c r="M96" i="7"/>
  <c r="E96" i="7"/>
  <c r="N96" i="7"/>
  <c r="C96" i="7"/>
  <c r="I96" i="7"/>
  <c r="S96" i="7"/>
  <c r="H96" i="7"/>
  <c r="R96" i="7"/>
  <c r="F96" i="7"/>
  <c r="N99" i="7"/>
  <c r="F99" i="7"/>
  <c r="L99" i="7"/>
  <c r="D99" i="7"/>
  <c r="S99" i="7"/>
  <c r="I99" i="7"/>
  <c r="H99" i="7"/>
  <c r="R99" i="7"/>
  <c r="G99" i="7"/>
  <c r="Q99" i="7"/>
  <c r="E99" i="7"/>
  <c r="M102" i="7"/>
  <c r="E102" i="7"/>
  <c r="S102" i="7"/>
  <c r="K102" i="7"/>
  <c r="C102" i="7"/>
  <c r="O102" i="7"/>
  <c r="D102" i="7"/>
  <c r="I102" i="7"/>
  <c r="H102" i="7"/>
  <c r="R102" i="7"/>
  <c r="G102" i="7"/>
  <c r="K107" i="7"/>
  <c r="N113" i="7"/>
  <c r="B117" i="7"/>
  <c r="N118" i="7"/>
  <c r="L126" i="7"/>
  <c r="D126" i="7"/>
  <c r="N126" i="7"/>
  <c r="E126" i="7"/>
  <c r="S126" i="7"/>
  <c r="I126" i="7"/>
  <c r="R126" i="7"/>
  <c r="H126" i="7"/>
  <c r="Q126" i="7"/>
  <c r="G126" i="7"/>
  <c r="F126" i="7"/>
  <c r="C126" i="7"/>
  <c r="O126" i="7"/>
  <c r="M126" i="7"/>
  <c r="K126" i="7"/>
  <c r="J139" i="7"/>
  <c r="S145" i="7"/>
  <c r="K145" i="7"/>
  <c r="C145" i="7"/>
  <c r="O145" i="7"/>
  <c r="F145" i="7"/>
  <c r="M145" i="7"/>
  <c r="D145" i="7"/>
  <c r="I145" i="7"/>
  <c r="H145" i="7"/>
  <c r="R145" i="7"/>
  <c r="G145" i="7"/>
  <c r="P145" i="7"/>
  <c r="N145" i="7"/>
  <c r="L145" i="7"/>
  <c r="J145" i="7"/>
  <c r="E145" i="7"/>
  <c r="M171" i="7"/>
  <c r="E171" i="7"/>
  <c r="K171" i="7"/>
  <c r="B171" i="7"/>
  <c r="R171" i="7"/>
  <c r="I171" i="7"/>
  <c r="L171" i="7"/>
  <c r="J171" i="7"/>
  <c r="H171" i="7"/>
  <c r="P171" i="7"/>
  <c r="O171" i="7"/>
  <c r="N171" i="7"/>
  <c r="G171" i="7"/>
  <c r="F171" i="7"/>
  <c r="D171" i="7"/>
  <c r="O182" i="7"/>
  <c r="G182" i="7"/>
  <c r="L182" i="7"/>
  <c r="C182" i="7"/>
  <c r="Q182" i="7"/>
  <c r="F182" i="7"/>
  <c r="N182" i="7"/>
  <c r="D182" i="7"/>
  <c r="H182" i="7"/>
  <c r="S182" i="7"/>
  <c r="E182" i="7"/>
  <c r="R182" i="7"/>
  <c r="B182" i="7"/>
  <c r="P182" i="7"/>
  <c r="M182" i="7"/>
  <c r="K182" i="7"/>
  <c r="E4" i="7"/>
  <c r="B5" i="7"/>
  <c r="B12" i="9" s="1"/>
  <c r="D12" i="9" s="1"/>
  <c r="G6" i="7"/>
  <c r="H6" i="7" s="1"/>
  <c r="I8" i="7"/>
  <c r="C10" i="7"/>
  <c r="S10" i="7"/>
  <c r="E12" i="7"/>
  <c r="M12" i="7"/>
  <c r="B13" i="7"/>
  <c r="J13" i="7"/>
  <c r="R13" i="7"/>
  <c r="G14" i="7"/>
  <c r="O14" i="7"/>
  <c r="D15" i="7"/>
  <c r="L15" i="7"/>
  <c r="I16" i="7"/>
  <c r="Q16" i="7"/>
  <c r="C18" i="7"/>
  <c r="K18" i="7"/>
  <c r="E20" i="7"/>
  <c r="B21" i="7"/>
  <c r="J21" i="7"/>
  <c r="R21" i="7"/>
  <c r="G22" i="7"/>
  <c r="O22" i="7"/>
  <c r="D23" i="7"/>
  <c r="L23" i="7"/>
  <c r="Q24" i="7"/>
  <c r="D27" i="7"/>
  <c r="M27" i="7"/>
  <c r="D28" i="7"/>
  <c r="M28" i="7"/>
  <c r="C29" i="7"/>
  <c r="L29" i="7"/>
  <c r="B30" i="7"/>
  <c r="K30" i="7"/>
  <c r="O32" i="7"/>
  <c r="G32" i="7"/>
  <c r="J32" i="7"/>
  <c r="K41" i="7"/>
  <c r="F4" i="7"/>
  <c r="N4" i="7"/>
  <c r="C5" i="7"/>
  <c r="E7" i="7"/>
  <c r="M7" i="7"/>
  <c r="O7" i="7" s="1"/>
  <c r="B8" i="7"/>
  <c r="C20" i="8" s="1"/>
  <c r="J8" i="7"/>
  <c r="K8" i="7" s="1"/>
  <c r="D10" i="7"/>
  <c r="L10" i="7"/>
  <c r="I11" i="7"/>
  <c r="F12" i="7"/>
  <c r="N12" i="7"/>
  <c r="C13" i="7"/>
  <c r="K13" i="7"/>
  <c r="S13" i="7"/>
  <c r="H14" i="7"/>
  <c r="P14" i="7"/>
  <c r="E15" i="7"/>
  <c r="M15" i="7"/>
  <c r="B16" i="7"/>
  <c r="J16" i="7"/>
  <c r="D18" i="7"/>
  <c r="L18" i="7"/>
  <c r="I19" i="7"/>
  <c r="F20" i="7"/>
  <c r="N20" i="7"/>
  <c r="C21" i="7"/>
  <c r="K21" i="7"/>
  <c r="S21" i="7"/>
  <c r="H22" i="7"/>
  <c r="P22" i="7"/>
  <c r="E23" i="7"/>
  <c r="M23" i="7"/>
  <c r="B24" i="7"/>
  <c r="J24" i="7"/>
  <c r="E27" i="7"/>
  <c r="O27" i="7"/>
  <c r="E28" i="7"/>
  <c r="N28" i="7"/>
  <c r="D29" i="7"/>
  <c r="M29" i="7"/>
  <c r="C30" i="7"/>
  <c r="C31" i="7"/>
  <c r="L31" i="7"/>
  <c r="B32" i="7"/>
  <c r="K32" i="7"/>
  <c r="L33" i="7"/>
  <c r="D33" i="7"/>
  <c r="J33" i="7"/>
  <c r="S33" i="7"/>
  <c r="G36" i="7"/>
  <c r="P36" i="7"/>
  <c r="F37" i="7"/>
  <c r="F38" i="7"/>
  <c r="O38" i="7"/>
  <c r="E39" i="7"/>
  <c r="N39" i="7"/>
  <c r="D40" i="7"/>
  <c r="M40" i="7"/>
  <c r="C41" i="7"/>
  <c r="M41" i="7"/>
  <c r="N43" i="7"/>
  <c r="F43" i="7"/>
  <c r="J43" i="7"/>
  <c r="S43" i="7"/>
  <c r="I44" i="7"/>
  <c r="I45" i="7"/>
  <c r="G47" i="7"/>
  <c r="P47" i="7"/>
  <c r="F48" i="7"/>
  <c r="P48" i="7"/>
  <c r="F49" i="7"/>
  <c r="C51" i="7"/>
  <c r="B52" i="7"/>
  <c r="L52" i="7"/>
  <c r="C54" i="7"/>
  <c r="O54" i="7"/>
  <c r="F55" i="7"/>
  <c r="P55" i="7"/>
  <c r="I56" i="7"/>
  <c r="F60" i="7"/>
  <c r="N62" i="7"/>
  <c r="F62" i="7"/>
  <c r="M62" i="7"/>
  <c r="E62" i="7"/>
  <c r="L62" i="7"/>
  <c r="D62" i="7"/>
  <c r="O62" i="7"/>
  <c r="P64" i="7"/>
  <c r="H64" i="7"/>
  <c r="O64" i="7"/>
  <c r="G64" i="7"/>
  <c r="N64" i="7"/>
  <c r="F64" i="7"/>
  <c r="L64" i="7"/>
  <c r="G65" i="7"/>
  <c r="R65" i="7"/>
  <c r="E68" i="7"/>
  <c r="P68" i="7"/>
  <c r="F73" i="7"/>
  <c r="Q73" i="7"/>
  <c r="I75" i="7"/>
  <c r="L76" i="7"/>
  <c r="D76" i="7"/>
  <c r="S76" i="7"/>
  <c r="K76" i="7"/>
  <c r="C76" i="7"/>
  <c r="R76" i="7"/>
  <c r="J76" i="7"/>
  <c r="B76" i="7"/>
  <c r="O76" i="7"/>
  <c r="O79" i="7"/>
  <c r="L80" i="7"/>
  <c r="O81" i="7"/>
  <c r="R83" i="7"/>
  <c r="P85" i="7"/>
  <c r="H85" i="7"/>
  <c r="N85" i="7"/>
  <c r="F85" i="7"/>
  <c r="M85" i="7"/>
  <c r="C85" i="7"/>
  <c r="K85" i="7"/>
  <c r="J85" i="7"/>
  <c r="I85" i="7"/>
  <c r="R85" i="7"/>
  <c r="N91" i="7"/>
  <c r="F91" i="7"/>
  <c r="L91" i="7"/>
  <c r="D91" i="7"/>
  <c r="O91" i="7"/>
  <c r="C91" i="7"/>
  <c r="K91" i="7"/>
  <c r="J91" i="7"/>
  <c r="I91" i="7"/>
  <c r="R91" i="7"/>
  <c r="P93" i="7"/>
  <c r="H93" i="7"/>
  <c r="N93" i="7"/>
  <c r="F93" i="7"/>
  <c r="R93" i="7"/>
  <c r="G93" i="7"/>
  <c r="S93" i="7"/>
  <c r="E93" i="7"/>
  <c r="Q93" i="7"/>
  <c r="D93" i="7"/>
  <c r="O93" i="7"/>
  <c r="C93" i="7"/>
  <c r="B94" i="7"/>
  <c r="R94" i="7"/>
  <c r="D96" i="7"/>
  <c r="C99" i="7"/>
  <c r="F102" i="7"/>
  <c r="P107" i="7"/>
  <c r="P113" i="7"/>
  <c r="M117" i="7"/>
  <c r="S118" i="7"/>
  <c r="J126" i="7"/>
  <c r="B136" i="7"/>
  <c r="N139" i="7"/>
  <c r="Q145" i="7"/>
  <c r="C150" i="7"/>
  <c r="L160" i="7"/>
  <c r="Q171" i="7"/>
  <c r="L174" i="7"/>
  <c r="D174" i="7"/>
  <c r="R174" i="7"/>
  <c r="I174" i="7"/>
  <c r="P174" i="7"/>
  <c r="G174" i="7"/>
  <c r="S174" i="7"/>
  <c r="F174" i="7"/>
  <c r="Q174" i="7"/>
  <c r="E174" i="7"/>
  <c r="O174" i="7"/>
  <c r="C174" i="7"/>
  <c r="N174" i="7"/>
  <c r="M174" i="7"/>
  <c r="J182" i="7"/>
  <c r="P56" i="7"/>
  <c r="H56" i="7"/>
  <c r="O56" i="7"/>
  <c r="G56" i="7"/>
  <c r="O67" i="7"/>
  <c r="G67" i="7"/>
  <c r="N67" i="7"/>
  <c r="F67" i="7"/>
  <c r="M67" i="7"/>
  <c r="E67" i="7"/>
  <c r="S79" i="7"/>
  <c r="Q12" i="7"/>
  <c r="P37" i="7"/>
  <c r="H37" i="7"/>
  <c r="K47" i="7"/>
  <c r="S48" i="7"/>
  <c r="L75" i="7"/>
  <c r="D79" i="7"/>
  <c r="B125" i="7"/>
  <c r="C147" i="7"/>
  <c r="Q15" i="7"/>
  <c r="J20" i="7"/>
  <c r="B37" i="7"/>
  <c r="L49" i="7"/>
  <c r="D49" i="7"/>
  <c r="C56" i="7"/>
  <c r="C67" i="7"/>
  <c r="H80" i="7"/>
  <c r="M125" i="7"/>
  <c r="N185" i="7"/>
  <c r="F185" i="7"/>
  <c r="R185" i="7"/>
  <c r="I185" i="7"/>
  <c r="Q185" i="7"/>
  <c r="G185" i="7"/>
  <c r="O185" i="7"/>
  <c r="D185" i="7"/>
  <c r="H185" i="7"/>
  <c r="E185" i="7"/>
  <c r="S185" i="7"/>
  <c r="C185" i="7"/>
  <c r="P185" i="7"/>
  <c r="M185" i="7"/>
  <c r="L185" i="7"/>
  <c r="K185" i="7"/>
  <c r="B7" i="7"/>
  <c r="B15" i="7"/>
  <c r="K27" i="7"/>
  <c r="J28" i="7"/>
  <c r="S29" i="7"/>
  <c r="D36" i="7"/>
  <c r="B38" i="7"/>
  <c r="K39" i="7"/>
  <c r="D47" i="7"/>
  <c r="B49" i="7"/>
  <c r="F79" i="7"/>
  <c r="J107" i="7"/>
  <c r="P203" i="7"/>
  <c r="H203" i="7"/>
  <c r="L203" i="7"/>
  <c r="D203" i="7"/>
  <c r="S203" i="7"/>
  <c r="K203" i="7"/>
  <c r="C203" i="7"/>
  <c r="J203" i="7"/>
  <c r="M203" i="7"/>
  <c r="G203" i="7"/>
  <c r="I203" i="7"/>
  <c r="F203" i="7"/>
  <c r="E203" i="7"/>
  <c r="Q203" i="7"/>
  <c r="O203" i="7"/>
  <c r="N203" i="7"/>
  <c r="R203" i="7"/>
  <c r="B203" i="7"/>
  <c r="A11" i="9"/>
  <c r="L4" i="7"/>
  <c r="M4" i="7" s="1"/>
  <c r="O4" i="7" s="1"/>
  <c r="B10" i="7"/>
  <c r="B13" i="8" s="1"/>
  <c r="Q13" i="7"/>
  <c r="C15" i="7"/>
  <c r="S15" i="7"/>
  <c r="L20" i="7"/>
  <c r="I21" i="7"/>
  <c r="C23" i="7"/>
  <c r="M30" i="7"/>
  <c r="E30" i="7"/>
  <c r="E36" i="7"/>
  <c r="M37" i="7"/>
  <c r="C39" i="7"/>
  <c r="B40" i="7"/>
  <c r="K40" i="7"/>
  <c r="S41" i="7"/>
  <c r="N47" i="7"/>
  <c r="M48" i="7"/>
  <c r="M49" i="7"/>
  <c r="N51" i="7"/>
  <c r="F51" i="7"/>
  <c r="J51" i="7"/>
  <c r="S51" i="7"/>
  <c r="K54" i="7"/>
  <c r="E56" i="7"/>
  <c r="L60" i="7"/>
  <c r="D60" i="7"/>
  <c r="S60" i="7"/>
  <c r="K60" i="7"/>
  <c r="C60" i="7"/>
  <c r="R60" i="7"/>
  <c r="J60" i="7"/>
  <c r="B60" i="7"/>
  <c r="S67" i="7"/>
  <c r="R75" i="7"/>
  <c r="G79" i="7"/>
  <c r="D5" i="7"/>
  <c r="G5" i="7" s="1"/>
  <c r="P5" i="7" s="1"/>
  <c r="Q5" i="7" s="1"/>
  <c r="S5" i="7" s="1"/>
  <c r="F7" i="7"/>
  <c r="E10" i="7"/>
  <c r="G12" i="7"/>
  <c r="D13" i="7"/>
  <c r="I14" i="7"/>
  <c r="F15" i="7"/>
  <c r="E18" i="7"/>
  <c r="G20" i="7"/>
  <c r="D21" i="7"/>
  <c r="I22" i="7"/>
  <c r="F23" i="7"/>
  <c r="G27" i="7"/>
  <c r="P27" i="7"/>
  <c r="F28" i="7"/>
  <c r="O28" i="7"/>
  <c r="E29" i="7"/>
  <c r="N29" i="7"/>
  <c r="D30" i="7"/>
  <c r="N30" i="7"/>
  <c r="H36" i="7"/>
  <c r="Q36" i="7"/>
  <c r="G37" i="7"/>
  <c r="Q37" i="7"/>
  <c r="G38" i="7"/>
  <c r="P38" i="7"/>
  <c r="F39" i="7"/>
  <c r="O39" i="7"/>
  <c r="E40" i="7"/>
  <c r="N40" i="7"/>
  <c r="E41" i="7"/>
  <c r="N41" i="7"/>
  <c r="S44" i="7"/>
  <c r="K44" i="7"/>
  <c r="C44" i="7"/>
  <c r="J44" i="7"/>
  <c r="P45" i="7"/>
  <c r="H45" i="7"/>
  <c r="J45" i="7"/>
  <c r="S45" i="7"/>
  <c r="H47" i="7"/>
  <c r="Q47" i="7"/>
  <c r="H48" i="7"/>
  <c r="Q48" i="7"/>
  <c r="G49" i="7"/>
  <c r="P49" i="7"/>
  <c r="D51" i="7"/>
  <c r="M51" i="7"/>
  <c r="D52" i="7"/>
  <c r="M52" i="7"/>
  <c r="D54" i="7"/>
  <c r="P54" i="7"/>
  <c r="G55" i="7"/>
  <c r="Q55" i="7"/>
  <c r="J56" i="7"/>
  <c r="M57" i="7"/>
  <c r="E57" i="7"/>
  <c r="L57" i="7"/>
  <c r="D57" i="7"/>
  <c r="K57" i="7"/>
  <c r="O59" i="7"/>
  <c r="G59" i="7"/>
  <c r="N59" i="7"/>
  <c r="F59" i="7"/>
  <c r="M59" i="7"/>
  <c r="E59" i="7"/>
  <c r="L59" i="7"/>
  <c r="G60" i="7"/>
  <c r="H65" i="7"/>
  <c r="K67" i="7"/>
  <c r="F68" i="7"/>
  <c r="Q68" i="7"/>
  <c r="N70" i="7"/>
  <c r="F70" i="7"/>
  <c r="M70" i="7"/>
  <c r="E70" i="7"/>
  <c r="L70" i="7"/>
  <c r="D70" i="7"/>
  <c r="O70" i="7"/>
  <c r="P72" i="7"/>
  <c r="H72" i="7"/>
  <c r="O72" i="7"/>
  <c r="G72" i="7"/>
  <c r="N72" i="7"/>
  <c r="F72" i="7"/>
  <c r="L72" i="7"/>
  <c r="G73" i="7"/>
  <c r="R73" i="7"/>
  <c r="J75" i="7"/>
  <c r="M78" i="7"/>
  <c r="S78" i="7"/>
  <c r="K78" i="7"/>
  <c r="C78" i="7"/>
  <c r="R78" i="7"/>
  <c r="H78" i="7"/>
  <c r="Q78" i="7"/>
  <c r="G78" i="7"/>
  <c r="P78" i="7"/>
  <c r="F78" i="7"/>
  <c r="O78" i="7"/>
  <c r="Q79" i="7"/>
  <c r="S80" i="7"/>
  <c r="P81" i="7"/>
  <c r="S83" i="7"/>
  <c r="R87" i="7"/>
  <c r="J87" i="7"/>
  <c r="B87" i="7"/>
  <c r="P87" i="7"/>
  <c r="H87" i="7"/>
  <c r="S87" i="7"/>
  <c r="G87" i="7"/>
  <c r="K87" i="7"/>
  <c r="I87" i="7"/>
  <c r="F87" i="7"/>
  <c r="Q87" i="7"/>
  <c r="D94" i="7"/>
  <c r="J96" i="7"/>
  <c r="J99" i="7"/>
  <c r="J102" i="7"/>
  <c r="O104" i="7"/>
  <c r="G104" i="7"/>
  <c r="M104" i="7"/>
  <c r="E104" i="7"/>
  <c r="S104" i="7"/>
  <c r="I104" i="7"/>
  <c r="H104" i="7"/>
  <c r="R104" i="7"/>
  <c r="F104" i="7"/>
  <c r="Q104" i="7"/>
  <c r="D104" i="7"/>
  <c r="Q113" i="7"/>
  <c r="N115" i="7"/>
  <c r="F115" i="7"/>
  <c r="M115" i="7"/>
  <c r="E115" i="7"/>
  <c r="L115" i="7"/>
  <c r="D115" i="7"/>
  <c r="Q115" i="7"/>
  <c r="C115" i="7"/>
  <c r="P115" i="7"/>
  <c r="B115" i="7"/>
  <c r="I115" i="7"/>
  <c r="H115" i="7"/>
  <c r="G115" i="7"/>
  <c r="N117" i="7"/>
  <c r="P126" i="7"/>
  <c r="O133" i="7"/>
  <c r="G133" i="7"/>
  <c r="Q133" i="7"/>
  <c r="H133" i="7"/>
  <c r="P133" i="7"/>
  <c r="E133" i="7"/>
  <c r="N133" i="7"/>
  <c r="D133" i="7"/>
  <c r="M133" i="7"/>
  <c r="C133" i="7"/>
  <c r="F133" i="7"/>
  <c r="B133" i="7"/>
  <c r="S133" i="7"/>
  <c r="R133" i="7"/>
  <c r="C136" i="7"/>
  <c r="N150" i="7"/>
  <c r="M160" i="7"/>
  <c r="S171" i="7"/>
  <c r="L191" i="7"/>
  <c r="D191" i="7"/>
  <c r="N191" i="7"/>
  <c r="E191" i="7"/>
  <c r="R191" i="7"/>
  <c r="H191" i="7"/>
  <c r="P191" i="7"/>
  <c r="F191" i="7"/>
  <c r="K191" i="7"/>
  <c r="J191" i="7"/>
  <c r="I191" i="7"/>
  <c r="O191" i="7"/>
  <c r="M191" i="7"/>
  <c r="G191" i="7"/>
  <c r="I63" i="7"/>
  <c r="Q63" i="7"/>
  <c r="I71" i="7"/>
  <c r="Q71" i="7"/>
  <c r="M86" i="7"/>
  <c r="E86" i="7"/>
  <c r="S86" i="7"/>
  <c r="K86" i="7"/>
  <c r="C86" i="7"/>
  <c r="P86" i="7"/>
  <c r="F86" i="7"/>
  <c r="N86" i="7"/>
  <c r="O88" i="7"/>
  <c r="G88" i="7"/>
  <c r="M88" i="7"/>
  <c r="E88" i="7"/>
  <c r="J88" i="7"/>
  <c r="L88" i="7"/>
  <c r="K97" i="7"/>
  <c r="P101" i="7"/>
  <c r="H101" i="7"/>
  <c r="N101" i="7"/>
  <c r="F101" i="7"/>
  <c r="L101" i="7"/>
  <c r="B101" i="7"/>
  <c r="M101" i="7"/>
  <c r="I105" i="7"/>
  <c r="R124" i="7"/>
  <c r="J124" i="7"/>
  <c r="B124" i="7"/>
  <c r="O124" i="7"/>
  <c r="F124" i="7"/>
  <c r="P124" i="7"/>
  <c r="E124" i="7"/>
  <c r="N124" i="7"/>
  <c r="D124" i="7"/>
  <c r="M124" i="7"/>
  <c r="C124" i="7"/>
  <c r="K124" i="7"/>
  <c r="I124" i="7"/>
  <c r="R156" i="7"/>
  <c r="J156" i="7"/>
  <c r="B156" i="7"/>
  <c r="O156" i="7"/>
  <c r="F156" i="7"/>
  <c r="M156" i="7"/>
  <c r="D156" i="7"/>
  <c r="H156" i="7"/>
  <c r="S156" i="7"/>
  <c r="G156" i="7"/>
  <c r="Q156" i="7"/>
  <c r="E156" i="7"/>
  <c r="P156" i="7"/>
  <c r="N156" i="7"/>
  <c r="L156" i="7"/>
  <c r="L158" i="7"/>
  <c r="D158" i="7"/>
  <c r="N158" i="7"/>
  <c r="E158" i="7"/>
  <c r="K158" i="7"/>
  <c r="B158" i="7"/>
  <c r="R158" i="7"/>
  <c r="G158" i="7"/>
  <c r="Q158" i="7"/>
  <c r="F158" i="7"/>
  <c r="P158" i="7"/>
  <c r="C158" i="7"/>
  <c r="J158" i="7"/>
  <c r="I158" i="7"/>
  <c r="H158" i="7"/>
  <c r="I26" i="7"/>
  <c r="I34" i="7"/>
  <c r="I42" i="7"/>
  <c r="I50" i="7"/>
  <c r="H53" i="7"/>
  <c r="P53" i="7"/>
  <c r="I58" i="7"/>
  <c r="H61" i="7"/>
  <c r="P61" i="7"/>
  <c r="B63" i="7"/>
  <c r="J63" i="7"/>
  <c r="R63" i="7"/>
  <c r="I66" i="7"/>
  <c r="H69" i="7"/>
  <c r="P69" i="7"/>
  <c r="B71" i="7"/>
  <c r="J71" i="7"/>
  <c r="R71" i="7"/>
  <c r="I74" i="7"/>
  <c r="H77" i="7"/>
  <c r="Q77" i="7"/>
  <c r="B86" i="7"/>
  <c r="O86" i="7"/>
  <c r="B88" i="7"/>
  <c r="N88" i="7"/>
  <c r="C101" i="7"/>
  <c r="O101" i="7"/>
  <c r="R103" i="7"/>
  <c r="J103" i="7"/>
  <c r="B103" i="7"/>
  <c r="P103" i="7"/>
  <c r="H103" i="7"/>
  <c r="Q103" i="7"/>
  <c r="F103" i="7"/>
  <c r="M103" i="7"/>
  <c r="P109" i="7"/>
  <c r="H109" i="7"/>
  <c r="O109" i="7"/>
  <c r="G109" i="7"/>
  <c r="N109" i="7"/>
  <c r="F109" i="7"/>
  <c r="J109" i="7"/>
  <c r="I109" i="7"/>
  <c r="Q109" i="7"/>
  <c r="O120" i="7"/>
  <c r="G120" i="7"/>
  <c r="P120" i="7"/>
  <c r="F120" i="7"/>
  <c r="N120" i="7"/>
  <c r="E120" i="7"/>
  <c r="M120" i="7"/>
  <c r="D120" i="7"/>
  <c r="L120" i="7"/>
  <c r="K120" i="7"/>
  <c r="S120" i="7"/>
  <c r="N152" i="7"/>
  <c r="F152" i="7"/>
  <c r="R152" i="7"/>
  <c r="I152" i="7"/>
  <c r="P152" i="7"/>
  <c r="G152" i="7"/>
  <c r="K152" i="7"/>
  <c r="J152" i="7"/>
  <c r="H152" i="7"/>
  <c r="D152" i="7"/>
  <c r="C152" i="7"/>
  <c r="S152" i="7"/>
  <c r="B152" i="7"/>
  <c r="N177" i="7"/>
  <c r="F177" i="7"/>
  <c r="P177" i="7"/>
  <c r="G177" i="7"/>
  <c r="R177" i="7"/>
  <c r="H177" i="7"/>
  <c r="O177" i="7"/>
  <c r="D177" i="7"/>
  <c r="K177" i="7"/>
  <c r="J177" i="7"/>
  <c r="I177" i="7"/>
  <c r="S177" i="7"/>
  <c r="Q177" i="7"/>
  <c r="M177" i="7"/>
  <c r="I53" i="7"/>
  <c r="I61" i="7"/>
  <c r="C63" i="7"/>
  <c r="K63" i="7"/>
  <c r="I69" i="7"/>
  <c r="C71" i="7"/>
  <c r="K71" i="7"/>
  <c r="I77" i="7"/>
  <c r="R77" i="7"/>
  <c r="D86" i="7"/>
  <c r="Q86" i="7"/>
  <c r="C88" i="7"/>
  <c r="P88" i="7"/>
  <c r="L97" i="7"/>
  <c r="D97" i="7"/>
  <c r="R97" i="7"/>
  <c r="J97" i="7"/>
  <c r="B97" i="7"/>
  <c r="P97" i="7"/>
  <c r="F97" i="7"/>
  <c r="N97" i="7"/>
  <c r="L105" i="7"/>
  <c r="D105" i="7"/>
  <c r="R105" i="7"/>
  <c r="J105" i="7"/>
  <c r="B105" i="7"/>
  <c r="K105" i="7"/>
  <c r="N105" i="7"/>
  <c r="B120" i="7"/>
  <c r="L121" i="7"/>
  <c r="D121" i="7"/>
  <c r="O121" i="7"/>
  <c r="F121" i="7"/>
  <c r="N121" i="7"/>
  <c r="E121" i="7"/>
  <c r="M121" i="7"/>
  <c r="C121" i="7"/>
  <c r="I121" i="7"/>
  <c r="H121" i="7"/>
  <c r="S121" i="7"/>
  <c r="H124" i="7"/>
  <c r="S137" i="7"/>
  <c r="K137" i="7"/>
  <c r="C137" i="7"/>
  <c r="M137" i="7"/>
  <c r="D137" i="7"/>
  <c r="I137" i="7"/>
  <c r="R137" i="7"/>
  <c r="H137" i="7"/>
  <c r="Q137" i="7"/>
  <c r="G137" i="7"/>
  <c r="N137" i="7"/>
  <c r="L137" i="7"/>
  <c r="E152" i="7"/>
  <c r="I156" i="7"/>
  <c r="R164" i="7"/>
  <c r="J164" i="7"/>
  <c r="B164" i="7"/>
  <c r="Q164" i="7"/>
  <c r="H164" i="7"/>
  <c r="O164" i="7"/>
  <c r="F164" i="7"/>
  <c r="I164" i="7"/>
  <c r="G164" i="7"/>
  <c r="S164" i="7"/>
  <c r="E164" i="7"/>
  <c r="K164" i="7"/>
  <c r="D164" i="7"/>
  <c r="C164" i="7"/>
  <c r="B177" i="7"/>
  <c r="L166" i="7"/>
  <c r="D166" i="7"/>
  <c r="P166" i="7"/>
  <c r="G166" i="7"/>
  <c r="N166" i="7"/>
  <c r="E166" i="7"/>
  <c r="S166" i="7"/>
  <c r="H166" i="7"/>
  <c r="R166" i="7"/>
  <c r="F166" i="7"/>
  <c r="Q166" i="7"/>
  <c r="C166" i="7"/>
  <c r="N168" i="7"/>
  <c r="F168" i="7"/>
  <c r="M168" i="7"/>
  <c r="D168" i="7"/>
  <c r="K168" i="7"/>
  <c r="B168" i="7"/>
  <c r="J168" i="7"/>
  <c r="I168" i="7"/>
  <c r="S168" i="7"/>
  <c r="H168" i="7"/>
  <c r="R168" i="7"/>
  <c r="O198" i="7"/>
  <c r="G198" i="7"/>
  <c r="S198" i="7"/>
  <c r="K198" i="7"/>
  <c r="C198" i="7"/>
  <c r="N198" i="7"/>
  <c r="D198" i="7"/>
  <c r="H198" i="7"/>
  <c r="Q198" i="7"/>
  <c r="E198" i="7"/>
  <c r="L198" i="7"/>
  <c r="J198" i="7"/>
  <c r="I198" i="7"/>
  <c r="L89" i="7"/>
  <c r="D89" i="7"/>
  <c r="R89" i="7"/>
  <c r="J89" i="7"/>
  <c r="B89" i="7"/>
  <c r="M89" i="7"/>
  <c r="R95" i="7"/>
  <c r="J95" i="7"/>
  <c r="B95" i="7"/>
  <c r="P95" i="7"/>
  <c r="H95" i="7"/>
  <c r="L95" i="7"/>
  <c r="M110" i="7"/>
  <c r="E110" i="7"/>
  <c r="L110" i="7"/>
  <c r="D110" i="7"/>
  <c r="S110" i="7"/>
  <c r="K110" i="7"/>
  <c r="C110" i="7"/>
  <c r="O110" i="7"/>
  <c r="O112" i="7"/>
  <c r="G112" i="7"/>
  <c r="N112" i="7"/>
  <c r="F112" i="7"/>
  <c r="M112" i="7"/>
  <c r="E112" i="7"/>
  <c r="L112" i="7"/>
  <c r="R119" i="7"/>
  <c r="J119" i="7"/>
  <c r="B119" i="7"/>
  <c r="P119" i="7"/>
  <c r="G119" i="7"/>
  <c r="O119" i="7"/>
  <c r="F119" i="7"/>
  <c r="N119" i="7"/>
  <c r="E119" i="7"/>
  <c r="Q119" i="7"/>
  <c r="N128" i="7"/>
  <c r="F128" i="7"/>
  <c r="K128" i="7"/>
  <c r="B128" i="7"/>
  <c r="S128" i="7"/>
  <c r="I128" i="7"/>
  <c r="R128" i="7"/>
  <c r="H128" i="7"/>
  <c r="Q128" i="7"/>
  <c r="G128" i="7"/>
  <c r="P128" i="7"/>
  <c r="L134" i="7"/>
  <c r="D134" i="7"/>
  <c r="P134" i="7"/>
  <c r="G134" i="7"/>
  <c r="R134" i="7"/>
  <c r="H134" i="7"/>
  <c r="Q134" i="7"/>
  <c r="F134" i="7"/>
  <c r="O134" i="7"/>
  <c r="E134" i="7"/>
  <c r="S134" i="7"/>
  <c r="B166" i="7"/>
  <c r="C168" i="7"/>
  <c r="B198" i="7"/>
  <c r="A19" i="9"/>
  <c r="P154" i="7"/>
  <c r="H154" i="7"/>
  <c r="Q154" i="7"/>
  <c r="G154" i="7"/>
  <c r="N154" i="7"/>
  <c r="E154" i="7"/>
  <c r="J154" i="7"/>
  <c r="I154" i="7"/>
  <c r="S154" i="7"/>
  <c r="F154" i="7"/>
  <c r="R154" i="7"/>
  <c r="I166" i="7"/>
  <c r="E168" i="7"/>
  <c r="F198" i="7"/>
  <c r="A20" i="9"/>
  <c r="G82" i="7"/>
  <c r="O82" i="7"/>
  <c r="I84" i="7"/>
  <c r="Q84" i="7"/>
  <c r="O90" i="7"/>
  <c r="I92" i="7"/>
  <c r="Q92" i="7"/>
  <c r="G98" i="7"/>
  <c r="O98" i="7"/>
  <c r="I100" i="7"/>
  <c r="Q100" i="7"/>
  <c r="G106" i="7"/>
  <c r="O106" i="7"/>
  <c r="I108" i="7"/>
  <c r="Q108" i="7"/>
  <c r="H111" i="7"/>
  <c r="P111" i="7"/>
  <c r="G114" i="7"/>
  <c r="O114" i="7"/>
  <c r="I116" i="7"/>
  <c r="Q116" i="7"/>
  <c r="M123" i="7"/>
  <c r="E123" i="7"/>
  <c r="P123" i="7"/>
  <c r="G123" i="7"/>
  <c r="K123" i="7"/>
  <c r="R132" i="7"/>
  <c r="J132" i="7"/>
  <c r="B132" i="7"/>
  <c r="Q132" i="7"/>
  <c r="H132" i="7"/>
  <c r="L132" i="7"/>
  <c r="N144" i="7"/>
  <c r="F144" i="7"/>
  <c r="P144" i="7"/>
  <c r="G144" i="7"/>
  <c r="M144" i="7"/>
  <c r="D144" i="7"/>
  <c r="L144" i="7"/>
  <c r="S153" i="7"/>
  <c r="K153" i="7"/>
  <c r="C153" i="7"/>
  <c r="Q153" i="7"/>
  <c r="H153" i="7"/>
  <c r="O153" i="7"/>
  <c r="F153" i="7"/>
  <c r="M153" i="7"/>
  <c r="M163" i="7"/>
  <c r="E163" i="7"/>
  <c r="R163" i="7"/>
  <c r="I163" i="7"/>
  <c r="P163" i="7"/>
  <c r="G163" i="7"/>
  <c r="L163" i="7"/>
  <c r="M180" i="7"/>
  <c r="E180" i="7"/>
  <c r="N180" i="7"/>
  <c r="D180" i="7"/>
  <c r="L180" i="7"/>
  <c r="B180" i="7"/>
  <c r="J180" i="7"/>
  <c r="P180" i="7"/>
  <c r="N193" i="7"/>
  <c r="F193" i="7"/>
  <c r="K193" i="7"/>
  <c r="B193" i="7"/>
  <c r="R193" i="7"/>
  <c r="H193" i="7"/>
  <c r="P193" i="7"/>
  <c r="E193" i="7"/>
  <c r="O193" i="7"/>
  <c r="A8" i="9"/>
  <c r="I111" i="7"/>
  <c r="Q111" i="7"/>
  <c r="M131" i="7"/>
  <c r="E131" i="7"/>
  <c r="R131" i="7"/>
  <c r="I131" i="7"/>
  <c r="K131" i="7"/>
  <c r="P146" i="7"/>
  <c r="H146" i="7"/>
  <c r="N146" i="7"/>
  <c r="E146" i="7"/>
  <c r="L146" i="7"/>
  <c r="C146" i="7"/>
  <c r="M146" i="7"/>
  <c r="M155" i="7"/>
  <c r="E155" i="7"/>
  <c r="P155" i="7"/>
  <c r="G155" i="7"/>
  <c r="N155" i="7"/>
  <c r="D155" i="7"/>
  <c r="L155" i="7"/>
  <c r="O165" i="7"/>
  <c r="G165" i="7"/>
  <c r="Q165" i="7"/>
  <c r="H165" i="7"/>
  <c r="N165" i="7"/>
  <c r="E165" i="7"/>
  <c r="L165" i="7"/>
  <c r="S186" i="7"/>
  <c r="K186" i="7"/>
  <c r="C186" i="7"/>
  <c r="Q186" i="7"/>
  <c r="H186" i="7"/>
  <c r="I186" i="7"/>
  <c r="P186" i="7"/>
  <c r="F186" i="7"/>
  <c r="N186" i="7"/>
  <c r="O190" i="7"/>
  <c r="G190" i="7"/>
  <c r="N190" i="7"/>
  <c r="E190" i="7"/>
  <c r="Q190" i="7"/>
  <c r="F190" i="7"/>
  <c r="M190" i="7"/>
  <c r="C190" i="7"/>
  <c r="P190" i="7"/>
  <c r="A9" i="9"/>
  <c r="I82" i="7"/>
  <c r="C84" i="7"/>
  <c r="K84" i="7"/>
  <c r="I90" i="7"/>
  <c r="C92" i="7"/>
  <c r="K92" i="7"/>
  <c r="I98" i="7"/>
  <c r="C100" i="7"/>
  <c r="K100" i="7"/>
  <c r="I106" i="7"/>
  <c r="C108" i="7"/>
  <c r="K108" i="7"/>
  <c r="B111" i="7"/>
  <c r="J111" i="7"/>
  <c r="I114" i="7"/>
  <c r="C116" i="7"/>
  <c r="K116" i="7"/>
  <c r="C123" i="7"/>
  <c r="N123" i="7"/>
  <c r="B131" i="7"/>
  <c r="C12" i="9" s="1"/>
  <c r="L131" i="7"/>
  <c r="P138" i="7"/>
  <c r="H138" i="7"/>
  <c r="L138" i="7"/>
  <c r="C138" i="7"/>
  <c r="S138" i="7"/>
  <c r="J138" i="7"/>
  <c r="M138" i="7"/>
  <c r="L142" i="7"/>
  <c r="D142" i="7"/>
  <c r="R142" i="7"/>
  <c r="I142" i="7"/>
  <c r="P142" i="7"/>
  <c r="G142" i="7"/>
  <c r="M142" i="7"/>
  <c r="C144" i="7"/>
  <c r="Q144" i="7"/>
  <c r="B146" i="7"/>
  <c r="O146" i="7"/>
  <c r="D153" i="7"/>
  <c r="P153" i="7"/>
  <c r="B155" i="7"/>
  <c r="O155" i="7"/>
  <c r="O157" i="7"/>
  <c r="G157" i="7"/>
  <c r="N157" i="7"/>
  <c r="E157" i="7"/>
  <c r="L157" i="7"/>
  <c r="C157" i="7"/>
  <c r="M157" i="7"/>
  <c r="C163" i="7"/>
  <c r="O163" i="7"/>
  <c r="B165" i="7"/>
  <c r="M165" i="7"/>
  <c r="F180" i="7"/>
  <c r="R180" i="7"/>
  <c r="L183" i="7"/>
  <c r="D183" i="7"/>
  <c r="K183" i="7"/>
  <c r="B183" i="7"/>
  <c r="R183" i="7"/>
  <c r="H183" i="7"/>
  <c r="P183" i="7"/>
  <c r="F183" i="7"/>
  <c r="O183" i="7"/>
  <c r="B186" i="7"/>
  <c r="O186" i="7"/>
  <c r="M188" i="7"/>
  <c r="E188" i="7"/>
  <c r="P188" i="7"/>
  <c r="G188" i="7"/>
  <c r="L188" i="7"/>
  <c r="B188" i="7"/>
  <c r="J188" i="7"/>
  <c r="O188" i="7"/>
  <c r="B190" i="7"/>
  <c r="R190" i="7"/>
  <c r="D193" i="7"/>
  <c r="S193" i="7"/>
  <c r="R148" i="7"/>
  <c r="J148" i="7"/>
  <c r="B148" i="7"/>
  <c r="K148" i="7"/>
  <c r="O149" i="7"/>
  <c r="G149" i="7"/>
  <c r="J149" i="7"/>
  <c r="S149" i="7"/>
  <c r="S169" i="7"/>
  <c r="K169" i="7"/>
  <c r="C169" i="7"/>
  <c r="J169" i="7"/>
  <c r="P170" i="7"/>
  <c r="H170" i="7"/>
  <c r="J170" i="7"/>
  <c r="S170" i="7"/>
  <c r="R181" i="7"/>
  <c r="J181" i="7"/>
  <c r="B181" i="7"/>
  <c r="M181" i="7"/>
  <c r="D181" i="7"/>
  <c r="L181" i="7"/>
  <c r="R189" i="7"/>
  <c r="J189" i="7"/>
  <c r="B189" i="7"/>
  <c r="O189" i="7"/>
  <c r="F189" i="7"/>
  <c r="L189" i="7"/>
  <c r="A16" i="9"/>
  <c r="I122" i="7"/>
  <c r="S129" i="7"/>
  <c r="K129" i="7"/>
  <c r="C129" i="7"/>
  <c r="J129" i="7"/>
  <c r="P130" i="7"/>
  <c r="H130" i="7"/>
  <c r="J130" i="7"/>
  <c r="S130" i="7"/>
  <c r="R140" i="7"/>
  <c r="J140" i="7"/>
  <c r="B140" i="7"/>
  <c r="K140" i="7"/>
  <c r="O141" i="7"/>
  <c r="G141" i="7"/>
  <c r="J141" i="7"/>
  <c r="S141" i="7"/>
  <c r="D148" i="7"/>
  <c r="M148" i="7"/>
  <c r="C149" i="7"/>
  <c r="L149" i="7"/>
  <c r="S161" i="7"/>
  <c r="K161" i="7"/>
  <c r="C161" i="7"/>
  <c r="J161" i="7"/>
  <c r="P162" i="7"/>
  <c r="H162" i="7"/>
  <c r="J162" i="7"/>
  <c r="S162" i="7"/>
  <c r="D169" i="7"/>
  <c r="M169" i="7"/>
  <c r="C170" i="7"/>
  <c r="L170" i="7"/>
  <c r="R172" i="7"/>
  <c r="J172" i="7"/>
  <c r="B172" i="7"/>
  <c r="K172" i="7"/>
  <c r="O173" i="7"/>
  <c r="G173" i="7"/>
  <c r="J173" i="7"/>
  <c r="S173" i="7"/>
  <c r="P179" i="7"/>
  <c r="H179" i="7"/>
  <c r="N179" i="7"/>
  <c r="E179" i="7"/>
  <c r="K179" i="7"/>
  <c r="E181" i="7"/>
  <c r="O181" i="7"/>
  <c r="P187" i="7"/>
  <c r="H187" i="7"/>
  <c r="Q187" i="7"/>
  <c r="G187" i="7"/>
  <c r="K187" i="7"/>
  <c r="D189" i="7"/>
  <c r="N189" i="7"/>
  <c r="L199" i="7"/>
  <c r="D199" i="7"/>
  <c r="P199" i="7"/>
  <c r="H199" i="7"/>
  <c r="Q199" i="7"/>
  <c r="F199" i="7"/>
  <c r="M199" i="7"/>
  <c r="S202" i="7"/>
  <c r="K202" i="7"/>
  <c r="C202" i="7"/>
  <c r="O202" i="7"/>
  <c r="G202" i="7"/>
  <c r="N202" i="7"/>
  <c r="F202" i="7"/>
  <c r="Q202" i="7"/>
  <c r="D202" i="7"/>
  <c r="P202" i="7"/>
  <c r="A17" i="9"/>
  <c r="I127" i="7"/>
  <c r="I135" i="7"/>
  <c r="I143" i="7"/>
  <c r="I151" i="7"/>
  <c r="I159" i="7"/>
  <c r="I167" i="7"/>
  <c r="I175" i="7"/>
  <c r="R175" i="7"/>
  <c r="S194" i="7"/>
  <c r="K194" i="7"/>
  <c r="C194" i="7"/>
  <c r="J194" i="7"/>
  <c r="P195" i="7"/>
  <c r="H195" i="7"/>
  <c r="J195" i="7"/>
  <c r="S195" i="7"/>
  <c r="R197" i="7"/>
  <c r="J197" i="7"/>
  <c r="B197" i="7"/>
  <c r="B21" i="8" s="1"/>
  <c r="N197" i="7"/>
  <c r="F197" i="7"/>
  <c r="L197" i="7"/>
  <c r="A24" i="9"/>
  <c r="C33" i="9"/>
  <c r="I201" i="7"/>
  <c r="Q201" i="7"/>
  <c r="I196" i="7"/>
  <c r="Q196" i="7"/>
  <c r="E200" i="7"/>
  <c r="M200" i="7"/>
  <c r="B201" i="7"/>
  <c r="J201" i="7"/>
  <c r="R201" i="7"/>
  <c r="C26" i="8"/>
  <c r="I176" i="7"/>
  <c r="I184" i="7"/>
  <c r="I192" i="7"/>
  <c r="E196" i="7"/>
  <c r="I200" i="7"/>
  <c r="F201" i="7"/>
  <c r="I6" i="7" l="1"/>
  <c r="J6" i="7" s="1"/>
  <c r="K6" i="7" s="1"/>
  <c r="B23" i="8"/>
  <c r="C18" i="8"/>
  <c r="C22" i="8"/>
  <c r="C10" i="8"/>
  <c r="C10" i="9"/>
  <c r="B19" i="9"/>
  <c r="D19" i="9" s="1"/>
  <c r="C19" i="9"/>
  <c r="B26" i="8"/>
  <c r="B22" i="8"/>
  <c r="C27" i="8"/>
  <c r="B12" i="8"/>
  <c r="C14" i="9"/>
  <c r="C14" i="8"/>
  <c r="C32" i="9"/>
  <c r="C11" i="9"/>
  <c r="B11" i="9"/>
  <c r="D11" i="9" s="1"/>
  <c r="B30" i="9"/>
  <c r="D30" i="9" s="1"/>
  <c r="B10" i="9"/>
  <c r="D10" i="9" s="1"/>
  <c r="C12" i="8"/>
  <c r="C28" i="9"/>
  <c r="C9" i="9"/>
  <c r="B9" i="9"/>
  <c r="D9" i="9" s="1"/>
  <c r="C23" i="8"/>
  <c r="J5" i="7"/>
  <c r="K5" i="7" s="1"/>
  <c r="C24" i="9"/>
  <c r="B24" i="9"/>
  <c r="D24" i="9" s="1"/>
  <c r="B4" i="9"/>
  <c r="D4" i="9" s="1"/>
  <c r="C18" i="9"/>
  <c r="B14" i="9"/>
  <c r="D14" i="9" s="1"/>
  <c r="H7" i="7"/>
  <c r="P7" i="7"/>
  <c r="Q7" i="7" s="1"/>
  <c r="S7" i="7" s="1"/>
  <c r="B18" i="8"/>
  <c r="C4" i="9"/>
  <c r="B26" i="9"/>
  <c r="D26" i="9" s="1"/>
  <c r="P4" i="7"/>
  <c r="H4" i="7"/>
  <c r="B10" i="8"/>
  <c r="C19" i="8"/>
  <c r="C26" i="9"/>
  <c r="C8" i="9"/>
  <c r="B8" i="9"/>
  <c r="D8" i="9" s="1"/>
  <c r="B22" i="9"/>
  <c r="D22" i="9" s="1"/>
  <c r="B15" i="8"/>
  <c r="B23" i="9"/>
  <c r="D23" i="9" s="1"/>
  <c r="C11" i="8"/>
  <c r="B14" i="8"/>
  <c r="C30" i="9"/>
  <c r="C31" i="9"/>
  <c r="C25" i="8"/>
  <c r="C24" i="8"/>
  <c r="B16" i="8"/>
  <c r="C27" i="9"/>
  <c r="B31" i="9"/>
  <c r="D31" i="9" s="1"/>
  <c r="B27" i="9"/>
  <c r="D27" i="9" s="1"/>
  <c r="C21" i="8"/>
  <c r="B17" i="8"/>
  <c r="C25" i="9"/>
  <c r="B25" i="8"/>
  <c r="B20" i="8"/>
  <c r="C16" i="8"/>
  <c r="C15" i="9"/>
  <c r="B15" i="9"/>
  <c r="D15" i="9" s="1"/>
  <c r="C9" i="8"/>
  <c r="B25" i="9"/>
  <c r="D25" i="9" s="1"/>
  <c r="B27" i="8"/>
  <c r="B13" i="9"/>
  <c r="D13" i="9" s="1"/>
  <c r="B19" i="8"/>
  <c r="C13" i="8"/>
  <c r="B24" i="8"/>
  <c r="C17" i="8"/>
  <c r="B7" i="9"/>
  <c r="D7" i="9" s="1"/>
  <c r="C21" i="9"/>
  <c r="B21" i="9"/>
  <c r="D21" i="9" s="1"/>
  <c r="C7" i="9"/>
  <c r="C29" i="9"/>
  <c r="B29" i="9"/>
  <c r="D29" i="9" s="1"/>
  <c r="C16" i="9"/>
  <c r="B16" i="9"/>
  <c r="D16" i="9" s="1"/>
  <c r="C20" i="9"/>
  <c r="B20" i="9"/>
  <c r="D20" i="9" s="1"/>
  <c r="B28" i="9"/>
  <c r="D28" i="9" s="1"/>
  <c r="B18" i="9"/>
  <c r="D18" i="9" s="1"/>
  <c r="C17" i="9"/>
  <c r="B17" i="9"/>
  <c r="D17" i="9" s="1"/>
  <c r="B11" i="8"/>
  <c r="C13" i="9"/>
  <c r="B33" i="9"/>
  <c r="D33" i="9" s="1"/>
  <c r="B32" i="9"/>
  <c r="D32" i="9" s="1"/>
  <c r="C22" i="9"/>
  <c r="C15" i="8"/>
  <c r="C23" i="9"/>
  <c r="C6" i="9"/>
  <c r="I7" i="7" l="1"/>
  <c r="J7" i="7"/>
  <c r="K7" i="7" s="1"/>
  <c r="H205" i="7"/>
  <c r="I4" i="7"/>
  <c r="I205" i="7" s="1"/>
  <c r="P205" i="7"/>
  <c r="Q4" i="7"/>
  <c r="Q205" i="7" l="1"/>
  <c r="B4" i="8" s="1"/>
  <c r="C5" i="9"/>
  <c r="S4" i="7"/>
  <c r="C8" i="8"/>
  <c r="J4" i="7"/>
  <c r="B9" i="8"/>
  <c r="B6" i="9"/>
  <c r="D6" i="9" s="1"/>
  <c r="J205" i="7" l="1"/>
  <c r="K4" i="7"/>
  <c r="K205" i="7" l="1"/>
  <c r="B3" i="8" s="1"/>
  <c r="B5" i="9"/>
  <c r="D5" i="9" s="1"/>
  <c r="B8" i="8"/>
  <c r="B5" i="8" s="1"/>
</calcChain>
</file>

<file path=xl/sharedStrings.xml><?xml version="1.0" encoding="utf-8"?>
<sst xmlns="http://schemas.openxmlformats.org/spreadsheetml/2006/main" count="148" uniqueCount="104">
  <si>
    <t>Calcul du coût d'une procédure interne - Guide d'utilisation</t>
  </si>
  <si>
    <t>Bienvenue. Ce classeur vous aide à mesurer le coût réel de vos procédures internes et à simuler un ROI d'amélioration.</t>
  </si>
  <si>
    <t>Parcours conseillé:</t>
  </si>
  <si>
    <t>1- Paramètres entreprise: saisissez vos hypothèses globales (charges, indirects, semaines/an, coût de mise en oeuvre).</t>
  </si>
  <si>
    <t>2- Rôles et coûts horaires: renseignez le coût horaire chargé par rôle.</t>
  </si>
  <si>
    <t>3- Catalogue des procédures: listez vos procédures cibles.</t>
  </si>
  <si>
    <t>4- Etapes &amp; occurrences: détaillez les étapes, durées moyennes et occurrences/semaine.</t>
  </si>
  <si>
    <t>5- Saisie terrain: affinez les durées par des mesures réelles.</t>
  </si>
  <si>
    <t>6- Calculs &amp; ROI: consultez les coûts et simulez les gains.</t>
  </si>
  <si>
    <t>7- Tableau de bord: visualisez les coûts, économies et priorités.</t>
  </si>
  <si>
    <t>Champs à saisir: cellules jaunes dans Paramètres et feuilles de saisie. Le reste se calcule automatiquement.</t>
  </si>
  <si>
    <t>Navigation rapide</t>
  </si>
  <si>
    <t>Aller aux paramètres</t>
  </si>
  <si>
    <t>Définir les rôles et coûts horaires</t>
  </si>
  <si>
    <t>Liste des procédures</t>
  </si>
  <si>
    <t>Paramétrer les étapes</t>
  </si>
  <si>
    <t>Journal de mesure</t>
  </si>
  <si>
    <t>Calculs et ROI</t>
  </si>
  <si>
    <t>Tableau de bord</t>
  </si>
  <si>
    <t>Export résumé</t>
  </si>
  <si>
    <t>Astuce pro: mesurez une séquence réelle incluant les micro-tâches et temps de transition - c'est là que se nichent les pertes invisibles.</t>
  </si>
  <si>
    <t>Paramètres entreprise</t>
  </si>
  <si>
    <t>Paramètre</t>
  </si>
  <si>
    <t>Valeur</t>
  </si>
  <si>
    <t>Commentaire</t>
  </si>
  <si>
    <t>Devise (affichage)</t>
  </si>
  <si>
    <t>€</t>
  </si>
  <si>
    <t>Affichage: euros pour tous les montants.</t>
  </si>
  <si>
    <t>Taux de charges patronales</t>
  </si>
  <si>
    <t>Part appliquée au salaire brut pour estimer le coût chargé.</t>
  </si>
  <si>
    <t>Taux de coûts indirects</t>
  </si>
  <si>
    <t>Energie, licences, locaux, support, etc.</t>
  </si>
  <si>
    <t>Semaines par an</t>
  </si>
  <si>
    <t>Projection annuelle des coûts.</t>
  </si>
  <si>
    <t>Coût de mise en oeuvre d'une amélioration</t>
  </si>
  <si>
    <t>Budget moyen par optimisation.</t>
  </si>
  <si>
    <t>Gain de durée cible par étape (minutes)</t>
  </si>
  <si>
    <t>Hypothèse par défaut - ajustable.</t>
  </si>
  <si>
    <t>Taux d'automatisation possible</t>
  </si>
  <si>
    <t>Part des tâches pouvant être automatisées.</t>
  </si>
  <si>
    <t>Rôle</t>
  </si>
  <si>
    <t>Salaire horaire brut (€)</t>
  </si>
  <si>
    <t>Coût horaire chargé (€)</t>
  </si>
  <si>
    <t>Dirigeant</t>
  </si>
  <si>
    <t>Responsable opérations</t>
  </si>
  <si>
    <t>Chargé ADV</t>
  </si>
  <si>
    <t>Technicien</t>
  </si>
  <si>
    <t>Comptable</t>
  </si>
  <si>
    <t>Rôles et coûts horaires</t>
  </si>
  <si>
    <t>ID procédure</t>
  </si>
  <si>
    <t>Nom procédure</t>
  </si>
  <si>
    <t>Responsable</t>
  </si>
  <si>
    <t>Objectif</t>
  </si>
  <si>
    <t>Périmètre</t>
  </si>
  <si>
    <t>P-001</t>
  </si>
  <si>
    <t>P-002</t>
  </si>
  <si>
    <t>P-003</t>
  </si>
  <si>
    <t>Traitement des commandes</t>
  </si>
  <si>
    <t>Relance factures impayées</t>
  </si>
  <si>
    <t>Onboarding client</t>
  </si>
  <si>
    <t>Réduire délais</t>
  </si>
  <si>
    <t>Accélérer encaissements</t>
  </si>
  <si>
    <t>Améliorer qualité démarrage</t>
  </si>
  <si>
    <t>De commande à livraison</t>
  </si>
  <si>
    <t>De facture échue à paiement</t>
  </si>
  <si>
    <t>De signature à première livraison</t>
  </si>
  <si>
    <t>Catalogue des procédures</t>
  </si>
  <si>
    <t>Etape</t>
  </si>
  <si>
    <t>Durée moyenne (min)</t>
  </si>
  <si>
    <t>Occurrences/sem</t>
  </si>
  <si>
    <t>Saisie commande</t>
  </si>
  <si>
    <t>Contrôle stock</t>
  </si>
  <si>
    <t>Préparation expédition</t>
  </si>
  <si>
    <t>Extraction relances</t>
  </si>
  <si>
    <t>Appel client</t>
  </si>
  <si>
    <t>Kick-off projet</t>
  </si>
  <si>
    <t>Paramétrage des étapes et occurrences</t>
  </si>
  <si>
    <t>Date</t>
  </si>
  <si>
    <t>Durée mesurée (min)</t>
  </si>
  <si>
    <t>Commentaires</t>
  </si>
  <si>
    <t>Saisie avec double vérif</t>
  </si>
  <si>
    <t>Client injoignable la première fois</t>
  </si>
  <si>
    <t>Journal de mesures terrain</t>
  </si>
  <si>
    <t>Calcul des coûts par étape et simulation ROI</t>
  </si>
  <si>
    <t>Coût étape/sem (€)</t>
  </si>
  <si>
    <t>Coûts indirects/sem (€)</t>
  </si>
  <si>
    <t>Coût total/sem (€)</t>
  </si>
  <si>
    <t>Coût total/an (€)</t>
  </si>
  <si>
    <t>Gain minutes par étape</t>
  </si>
  <si>
    <t>Durée optimisée (min)</t>
  </si>
  <si>
    <t>Taux d'automatisation</t>
  </si>
  <si>
    <t>Durée après auto (min)</t>
  </si>
  <si>
    <t>Economie/sem (€)</t>
  </si>
  <si>
    <t>Economie/an (€)</t>
  </si>
  <si>
    <t>Coût MEO (€)</t>
  </si>
  <si>
    <t>ROI à 12 mois (%)</t>
  </si>
  <si>
    <t>TOTAL</t>
  </si>
  <si>
    <t>Tableau de bord - Coûts et ROI par procédure</t>
  </si>
  <si>
    <t>Coût total annuel (toutes procédures)</t>
  </si>
  <si>
    <t>Economie annuelle simulée</t>
  </si>
  <si>
    <t>Procédure</t>
  </si>
  <si>
    <t>Coût annuel (€)</t>
  </si>
  <si>
    <t>Economie annuelle (€)</t>
  </si>
  <si>
    <t>Résumé exécutif - Coûts et 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</si>
</sst>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9"/>
      <color rgb="FF66666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/>
    <xf numFmtId="0" fontId="4" fillId="0" borderId="0" xfId="0" applyFont="1"/>
    <xf numFmtId="0" fontId="5" fillId="0" borderId="0" xfId="0" applyFont="1" applyAlignment="1">
      <alignment wrapText="1"/>
    </xf>
    <xf numFmtId="0" fontId="6" fillId="3" borderId="0" xfId="0" applyFont="1" applyFill="1"/>
    <xf numFmtId="0" fontId="7" fillId="4" borderId="1" xfId="0" applyFont="1" applyFill="1" applyBorder="1"/>
    <xf numFmtId="0" fontId="0" fillId="0" borderId="1" xfId="0" applyBorder="1"/>
    <xf numFmtId="9" fontId="0" fillId="0" borderId="0" xfId="0" applyNumberFormat="1"/>
    <xf numFmtId="1" fontId="0" fillId="0" borderId="0" xfId="0" applyNumberFormat="1"/>
    <xf numFmtId="164" fontId="0" fillId="0" borderId="0" xfId="0" applyNumberFormat="1"/>
    <xf numFmtId="14" fontId="0" fillId="0" borderId="1" xfId="0" applyNumberFormat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Coût annuel par procédure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Coût annuel par procédure</c:v>
          </c:tx>
          <c:invertIfNegative val="0"/>
          <c:cat>
            <c:strRef>
              <c:f>'8- Tableau de bord'!$A$7:$A$26</c:f>
              <c:strCache>
                <c:ptCount val="20"/>
                <c:pt idx="0">
                  <c:v>Procédure</c:v>
                </c:pt>
                <c:pt idx="1">
                  <c:v>Traitement des commandes</c:v>
                </c:pt>
                <c:pt idx="2">
                  <c:v>Relance factures impayées</c:v>
                </c:pt>
                <c:pt idx="3">
                  <c:v>Onboarding client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strCache>
            </c:strRef>
          </c:cat>
          <c:val>
            <c:numRef>
              <c:f>'8- Tableau de bord'!$B$7:$B$26</c:f>
              <c:numCache>
                <c:formatCode>\€#\ ##0.00</c:formatCode>
                <c:ptCount val="2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3-4FD5-A344-F0AA90B19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Procédure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€ par 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Economie annuelle simulée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Economie annuelle simulée</c:v>
          </c:tx>
          <c:invertIfNegative val="0"/>
          <c:cat>
            <c:strRef>
              <c:f>'8- Tableau de bord'!$A$7:$A$26</c:f>
              <c:strCache>
                <c:ptCount val="20"/>
                <c:pt idx="0">
                  <c:v>Procédure</c:v>
                </c:pt>
                <c:pt idx="1">
                  <c:v>Traitement des commandes</c:v>
                </c:pt>
                <c:pt idx="2">
                  <c:v>Relance factures impayées</c:v>
                </c:pt>
                <c:pt idx="3">
                  <c:v>Onboarding client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strCache>
            </c:strRef>
          </c:cat>
          <c:val>
            <c:numRef>
              <c:f>'8- Tableau de bord'!$C$7:$C$26</c:f>
              <c:numCache>
                <c:formatCode>\€#\ ##0.00</c:formatCode>
                <c:ptCount val="2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C-48A7-B00B-8CAFEFC15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0001"/>
        <c:axId val="50020002"/>
      </c:barChart>
      <c:catAx>
        <c:axId val="5002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Procédure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€ par 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2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9</xdr:col>
      <xdr:colOff>476250</xdr:colOff>
      <xdr:row>18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9</xdr:col>
      <xdr:colOff>476250</xdr:colOff>
      <xdr:row>34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workbookViewId="0">
      <selection activeCell="A15" sqref="A15"/>
    </sheetView>
  </sheetViews>
  <sheetFormatPr baseColWidth="10" defaultColWidth="8.7265625" defaultRowHeight="14.5" x14ac:dyDescent="0.35"/>
  <cols>
    <col min="1" max="1" width="110.7265625" customWidth="1"/>
  </cols>
  <sheetData>
    <row r="1" spans="1:1" ht="21" x14ac:dyDescent="0.5">
      <c r="A1" s="1" t="s">
        <v>0</v>
      </c>
    </row>
    <row r="3" spans="1:1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4" spans="1:1" ht="15.5" x14ac:dyDescent="0.35">
      <c r="A14" s="3" t="s">
        <v>11</v>
      </c>
    </row>
    <row r="15" spans="1:1" x14ac:dyDescent="0.35">
      <c r="A15" s="4" t="s">
        <v>12</v>
      </c>
    </row>
    <row r="16" spans="1:1" x14ac:dyDescent="0.35">
      <c r="A16" s="4" t="s">
        <v>13</v>
      </c>
    </row>
    <row r="17" spans="1:1" x14ac:dyDescent="0.35">
      <c r="A17" s="4" t="s">
        <v>14</v>
      </c>
    </row>
    <row r="18" spans="1:1" x14ac:dyDescent="0.35">
      <c r="A18" s="4" t="s">
        <v>15</v>
      </c>
    </row>
    <row r="19" spans="1:1" x14ac:dyDescent="0.35">
      <c r="A19" s="4" t="s">
        <v>16</v>
      </c>
    </row>
    <row r="20" spans="1:1" x14ac:dyDescent="0.35">
      <c r="A20" s="4" t="s">
        <v>17</v>
      </c>
    </row>
    <row r="21" spans="1:1" x14ac:dyDescent="0.35">
      <c r="A21" s="4" t="s">
        <v>18</v>
      </c>
    </row>
    <row r="22" spans="1:1" x14ac:dyDescent="0.35">
      <c r="A22" s="4" t="s">
        <v>19</v>
      </c>
    </row>
    <row r="24" spans="1:1" x14ac:dyDescent="0.35">
      <c r="A24" s="5" t="s">
        <v>20</v>
      </c>
    </row>
  </sheetData>
  <hyperlinks>
    <hyperlink ref="A15" location="'2- Paramètres'!A1" display="Aller aux paramètres" xr:uid="{00000000-0004-0000-0000-000000000000}"/>
    <hyperlink ref="A16" location="'3- Rôles &amp; coûts horaires'!A1" display="Définir les rôles et coûts horaires" xr:uid="{00000000-0004-0000-0000-000001000000}"/>
    <hyperlink ref="A17" location="'4- Catalogue procédures'!A1" display="Liste des procédures" xr:uid="{00000000-0004-0000-0000-000002000000}"/>
    <hyperlink ref="A18" location="'5- Etapes &amp; occurrences'!A1" display="Paramétrer les étapes" xr:uid="{00000000-0004-0000-0000-000003000000}"/>
    <hyperlink ref="A19" location="'6- Saisie terrain'!A1" display="Journal de mesure" xr:uid="{00000000-0004-0000-0000-000004000000}"/>
    <hyperlink ref="A20" location="'7- Calculs &amp; ROI'!A1" display="Calculs et ROI" xr:uid="{00000000-0004-0000-0000-000005000000}"/>
    <hyperlink ref="A21" location="'8- Tableau de bord'!A1" display="Tableau de bord" xr:uid="{00000000-0004-0000-0000-000006000000}"/>
    <hyperlink ref="A22" location="'9- Export résumé'!A1" display="Export résumé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E10" sqref="E10"/>
    </sheetView>
  </sheetViews>
  <sheetFormatPr baseColWidth="10" defaultColWidth="8.7265625" defaultRowHeight="14.5" x14ac:dyDescent="0.35"/>
  <cols>
    <col min="1" max="1" width="37.1796875" bestFit="1" customWidth="1"/>
    <col min="2" max="2" width="8.7265625" bestFit="1" customWidth="1"/>
    <col min="3" max="3" width="70.7265625" customWidth="1"/>
  </cols>
  <sheetData>
    <row r="1" spans="1:3" ht="18.5" x14ac:dyDescent="0.45">
      <c r="A1" s="6" t="s">
        <v>21</v>
      </c>
    </row>
    <row r="2" spans="1:3" x14ac:dyDescent="0.35">
      <c r="A2" s="7" t="s">
        <v>22</v>
      </c>
      <c r="B2" s="7" t="s">
        <v>23</v>
      </c>
      <c r="C2" s="7" t="s">
        <v>24</v>
      </c>
    </row>
    <row r="3" spans="1:3" x14ac:dyDescent="0.35">
      <c r="A3" s="8" t="s">
        <v>25</v>
      </c>
      <c r="B3" t="s">
        <v>26</v>
      </c>
      <c r="C3" s="2" t="s">
        <v>27</v>
      </c>
    </row>
    <row r="4" spans="1:3" x14ac:dyDescent="0.35">
      <c r="A4" s="8" t="s">
        <v>28</v>
      </c>
      <c r="B4" s="9">
        <v>0.45</v>
      </c>
      <c r="C4" s="2" t="s">
        <v>29</v>
      </c>
    </row>
    <row r="5" spans="1:3" x14ac:dyDescent="0.35">
      <c r="A5" s="8" t="s">
        <v>30</v>
      </c>
      <c r="B5" s="9">
        <v>0.12</v>
      </c>
      <c r="C5" s="2" t="s">
        <v>31</v>
      </c>
    </row>
    <row r="6" spans="1:3" x14ac:dyDescent="0.35">
      <c r="A6" s="8" t="s">
        <v>32</v>
      </c>
      <c r="B6" s="10">
        <v>48</v>
      </c>
      <c r="C6" s="2" t="s">
        <v>33</v>
      </c>
    </row>
    <row r="7" spans="1:3" x14ac:dyDescent="0.35">
      <c r="A7" s="8" t="s">
        <v>34</v>
      </c>
      <c r="B7" s="11">
        <v>1500</v>
      </c>
      <c r="C7" s="2" t="s">
        <v>35</v>
      </c>
    </row>
    <row r="8" spans="1:3" x14ac:dyDescent="0.35">
      <c r="A8" s="8" t="s">
        <v>36</v>
      </c>
      <c r="B8" s="10">
        <v>3</v>
      </c>
      <c r="C8" s="2" t="s">
        <v>37</v>
      </c>
    </row>
    <row r="9" spans="1:3" x14ac:dyDescent="0.35">
      <c r="A9" s="8" t="s">
        <v>38</v>
      </c>
      <c r="B9" s="9">
        <v>0.2</v>
      </c>
      <c r="C9" s="2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C4" sqref="C4"/>
    </sheetView>
  </sheetViews>
  <sheetFormatPr baseColWidth="10" defaultColWidth="8.7265625" defaultRowHeight="14.5" x14ac:dyDescent="0.35"/>
  <cols>
    <col min="1" max="1" width="30.7265625" customWidth="1"/>
    <col min="2" max="3" width="24.7265625" customWidth="1"/>
  </cols>
  <sheetData>
    <row r="1" spans="1:3" ht="18.5" x14ac:dyDescent="0.45">
      <c r="A1" s="6" t="s">
        <v>48</v>
      </c>
    </row>
    <row r="2" spans="1:3" x14ac:dyDescent="0.35">
      <c r="A2" s="7" t="s">
        <v>40</v>
      </c>
      <c r="B2" s="7" t="s">
        <v>41</v>
      </c>
      <c r="C2" s="7" t="s">
        <v>42</v>
      </c>
    </row>
    <row r="3" spans="1:3" x14ac:dyDescent="0.35">
      <c r="A3" t="s">
        <v>43</v>
      </c>
      <c r="B3" s="11">
        <v>30</v>
      </c>
      <c r="C3" s="11" t="e">
        <f>B3*(1+Taux_Charges)</f>
        <v>#VALUE!</v>
      </c>
    </row>
    <row r="4" spans="1:3" x14ac:dyDescent="0.35">
      <c r="A4" t="s">
        <v>44</v>
      </c>
      <c r="B4" s="11">
        <v>22</v>
      </c>
      <c r="C4" s="11" t="e">
        <f>B4*(1+Taux_Charges)</f>
        <v>#VALUE!</v>
      </c>
    </row>
    <row r="5" spans="1:3" x14ac:dyDescent="0.35">
      <c r="A5" t="s">
        <v>45</v>
      </c>
      <c r="B5" s="11">
        <v>18</v>
      </c>
      <c r="C5" s="11" t="e">
        <f>B5*(1+Taux_Charges)</f>
        <v>#VALUE!</v>
      </c>
    </row>
    <row r="6" spans="1:3" x14ac:dyDescent="0.35">
      <c r="A6" t="s">
        <v>46</v>
      </c>
      <c r="B6" s="11">
        <v>20</v>
      </c>
      <c r="C6" s="11" t="e">
        <f>B6*(1+Taux_Charges)</f>
        <v>#VALUE!</v>
      </c>
    </row>
    <row r="7" spans="1:3" x14ac:dyDescent="0.35">
      <c r="A7" t="s">
        <v>47</v>
      </c>
      <c r="B7" s="11">
        <v>24</v>
      </c>
      <c r="C7" s="11" t="e">
        <f>B7*(1+Taux_Charges)</f>
        <v>#VALUE!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baseColWidth="10" defaultColWidth="8.7265625" defaultRowHeight="14.5" x14ac:dyDescent="0.35"/>
  <cols>
    <col min="1" max="1" width="28.54296875" bestFit="1" customWidth="1"/>
    <col min="2" max="2" width="38.7265625" customWidth="1"/>
    <col min="3" max="3" width="28.7265625" customWidth="1"/>
    <col min="4" max="5" width="40.7265625" customWidth="1"/>
  </cols>
  <sheetData>
    <row r="1" spans="1:5" ht="18.5" x14ac:dyDescent="0.45">
      <c r="A1" s="6" t="s">
        <v>66</v>
      </c>
    </row>
    <row r="2" spans="1:5" x14ac:dyDescent="0.35">
      <c r="A2" s="7" t="s">
        <v>49</v>
      </c>
      <c r="B2" s="7" t="s">
        <v>50</v>
      </c>
      <c r="C2" s="7" t="s">
        <v>51</v>
      </c>
      <c r="D2" s="7" t="s">
        <v>52</v>
      </c>
      <c r="E2" s="7" t="s">
        <v>53</v>
      </c>
    </row>
    <row r="3" spans="1:5" x14ac:dyDescent="0.35">
      <c r="A3" t="s">
        <v>54</v>
      </c>
      <c r="B3" t="s">
        <v>57</v>
      </c>
      <c r="C3" t="s">
        <v>44</v>
      </c>
      <c r="D3" t="s">
        <v>60</v>
      </c>
      <c r="E3" t="s">
        <v>63</v>
      </c>
    </row>
    <row r="4" spans="1:5" x14ac:dyDescent="0.35">
      <c r="A4" t="s">
        <v>55</v>
      </c>
      <c r="B4" t="s">
        <v>58</v>
      </c>
      <c r="C4" t="s">
        <v>47</v>
      </c>
      <c r="D4" t="s">
        <v>61</v>
      </c>
      <c r="E4" t="s">
        <v>64</v>
      </c>
    </row>
    <row r="5" spans="1:5" x14ac:dyDescent="0.35">
      <c r="A5" t="s">
        <v>56</v>
      </c>
      <c r="B5" t="s">
        <v>59</v>
      </c>
      <c r="C5" t="s">
        <v>44</v>
      </c>
      <c r="D5" t="s">
        <v>62</v>
      </c>
      <c r="E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>
      <selection activeCell="D17" sqref="D17"/>
    </sheetView>
  </sheetViews>
  <sheetFormatPr baseColWidth="10" defaultColWidth="8.7265625" defaultRowHeight="14.5" x14ac:dyDescent="0.35"/>
  <cols>
    <col min="1" max="1" width="43.08984375" bestFit="1" customWidth="1"/>
    <col min="2" max="2" width="38.7265625" customWidth="1"/>
    <col min="3" max="3" width="28.7265625" customWidth="1"/>
    <col min="4" max="4" width="30.7265625" customWidth="1"/>
    <col min="5" max="6" width="20.7265625" customWidth="1"/>
  </cols>
  <sheetData>
    <row r="1" spans="1:6" ht="18.5" x14ac:dyDescent="0.45">
      <c r="A1" s="6" t="s">
        <v>76</v>
      </c>
    </row>
    <row r="2" spans="1:6" x14ac:dyDescent="0.35">
      <c r="A2" s="7" t="s">
        <v>49</v>
      </c>
      <c r="B2" s="7" t="s">
        <v>50</v>
      </c>
      <c r="C2" s="7" t="s">
        <v>67</v>
      </c>
      <c r="D2" s="7" t="s">
        <v>40</v>
      </c>
      <c r="E2" s="7" t="s">
        <v>68</v>
      </c>
      <c r="F2" s="7" t="s">
        <v>69</v>
      </c>
    </row>
    <row r="3" spans="1:6" x14ac:dyDescent="0.35">
      <c r="A3" t="s">
        <v>54</v>
      </c>
      <c r="B3" t="s">
        <v>57</v>
      </c>
      <c r="C3" t="s">
        <v>70</v>
      </c>
      <c r="D3" t="s">
        <v>45</v>
      </c>
      <c r="E3">
        <v>6</v>
      </c>
      <c r="F3">
        <v>50</v>
      </c>
    </row>
    <row r="4" spans="1:6" x14ac:dyDescent="0.35">
      <c r="A4" t="s">
        <v>54</v>
      </c>
      <c r="B4" t="s">
        <v>57</v>
      </c>
      <c r="C4" t="s">
        <v>71</v>
      </c>
      <c r="D4" t="s">
        <v>44</v>
      </c>
      <c r="E4">
        <v>4</v>
      </c>
      <c r="F4">
        <v>50</v>
      </c>
    </row>
    <row r="5" spans="1:6" x14ac:dyDescent="0.35">
      <c r="A5" t="s">
        <v>54</v>
      </c>
      <c r="B5" t="s">
        <v>57</v>
      </c>
      <c r="C5" t="s">
        <v>72</v>
      </c>
      <c r="D5" t="s">
        <v>46</v>
      </c>
      <c r="E5">
        <v>12</v>
      </c>
      <c r="F5">
        <v>50</v>
      </c>
    </row>
    <row r="6" spans="1:6" x14ac:dyDescent="0.35">
      <c r="A6" t="s">
        <v>55</v>
      </c>
      <c r="B6" t="s">
        <v>58</v>
      </c>
      <c r="C6" t="s">
        <v>73</v>
      </c>
      <c r="D6" t="s">
        <v>47</v>
      </c>
      <c r="E6">
        <v>10</v>
      </c>
      <c r="F6">
        <v>20</v>
      </c>
    </row>
    <row r="7" spans="1:6" x14ac:dyDescent="0.35">
      <c r="A7" t="s">
        <v>55</v>
      </c>
      <c r="B7" t="s">
        <v>58</v>
      </c>
      <c r="C7" t="s">
        <v>74</v>
      </c>
      <c r="D7" t="s">
        <v>47</v>
      </c>
      <c r="E7">
        <v>8</v>
      </c>
      <c r="F7">
        <v>20</v>
      </c>
    </row>
    <row r="8" spans="1:6" x14ac:dyDescent="0.35">
      <c r="A8" t="s">
        <v>56</v>
      </c>
      <c r="B8" t="s">
        <v>59</v>
      </c>
      <c r="C8" t="s">
        <v>75</v>
      </c>
      <c r="D8" t="s">
        <v>44</v>
      </c>
      <c r="E8">
        <v>30</v>
      </c>
      <c r="F8">
        <v>5</v>
      </c>
    </row>
  </sheetData>
  <dataValidations count="3">
    <dataValidation type="list" allowBlank="1" showInputMessage="1" showErrorMessage="1" sqref="D3:D501" xr:uid="{00000000-0002-0000-0400-000000000000}">
      <formula1>Liste_Roles</formula1>
    </dataValidation>
    <dataValidation type="list" allowBlank="1" showInputMessage="1" showErrorMessage="1" sqref="A3:A501" xr:uid="{00000000-0002-0000-0400-000001000000}">
      <formula1>INDEX(Liste_Procedures,0,1)</formula1>
    </dataValidation>
    <dataValidation type="list" allowBlank="1" showInputMessage="1" showErrorMessage="1" sqref="B3:B501" xr:uid="{00000000-0002-0000-0400-000002000000}">
      <formula1>INDEX(Liste_Procedures,0,2)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workbookViewId="0"/>
  </sheetViews>
  <sheetFormatPr baseColWidth="10" defaultColWidth="8.7265625" defaultRowHeight="14.5" x14ac:dyDescent="0.35"/>
  <cols>
    <col min="1" max="1" width="29.453125" bestFit="1" customWidth="1"/>
    <col min="2" max="4" width="20.7265625" customWidth="1"/>
    <col min="5" max="5" width="22.7265625" customWidth="1"/>
    <col min="6" max="6" width="55.7265625" customWidth="1"/>
  </cols>
  <sheetData>
    <row r="1" spans="1:6" ht="18.5" x14ac:dyDescent="0.45">
      <c r="A1" s="6" t="s">
        <v>82</v>
      </c>
    </row>
    <row r="2" spans="1:6" x14ac:dyDescent="0.35">
      <c r="A2" s="7" t="s">
        <v>77</v>
      </c>
      <c r="B2" s="7" t="s">
        <v>49</v>
      </c>
      <c r="C2" s="7" t="s">
        <v>67</v>
      </c>
      <c r="D2" s="7" t="s">
        <v>40</v>
      </c>
      <c r="E2" s="7" t="s">
        <v>78</v>
      </c>
      <c r="F2" s="7" t="s">
        <v>79</v>
      </c>
    </row>
    <row r="3" spans="1:6" x14ac:dyDescent="0.35">
      <c r="A3" s="12">
        <v>45931</v>
      </c>
      <c r="B3" t="s">
        <v>54</v>
      </c>
      <c r="C3" t="s">
        <v>70</v>
      </c>
      <c r="D3" t="s">
        <v>45</v>
      </c>
      <c r="E3">
        <v>7</v>
      </c>
      <c r="F3" t="s">
        <v>80</v>
      </c>
    </row>
    <row r="4" spans="1:6" x14ac:dyDescent="0.35">
      <c r="A4" s="12">
        <v>45932</v>
      </c>
      <c r="B4" t="s">
        <v>55</v>
      </c>
      <c r="C4" t="s">
        <v>74</v>
      </c>
      <c r="D4" t="s">
        <v>47</v>
      </c>
      <c r="E4">
        <v>9</v>
      </c>
      <c r="F4" t="s">
        <v>81</v>
      </c>
    </row>
  </sheetData>
  <dataValidations count="2">
    <dataValidation type="list" allowBlank="1" showInputMessage="1" showErrorMessage="1" sqref="B3:B1001" xr:uid="{00000000-0002-0000-0500-000000000000}">
      <formula1>INDEX(Liste_Procedures,0,1)</formula1>
    </dataValidation>
    <dataValidation type="list" allowBlank="1" showInputMessage="1" showErrorMessage="1" sqref="D3:D1001" xr:uid="{00000000-0002-0000-0500-000001000000}">
      <formula1>Liste_Roles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05"/>
  <sheetViews>
    <sheetView workbookViewId="0"/>
  </sheetViews>
  <sheetFormatPr baseColWidth="10" defaultColWidth="8.7265625" defaultRowHeight="14.5" x14ac:dyDescent="0.35"/>
  <cols>
    <col min="1" max="1" width="48.08984375" bestFit="1" customWidth="1"/>
    <col min="2" max="2" width="18.7265625" customWidth="1"/>
    <col min="3" max="3" width="26.7265625" customWidth="1"/>
    <col min="4" max="4" width="22.7265625" customWidth="1"/>
    <col min="5" max="6" width="18.7265625" customWidth="1"/>
    <col min="7" max="10" width="20.7265625" customWidth="1"/>
    <col min="11" max="11" width="18.7265625" customWidth="1"/>
    <col min="12" max="18" width="20.7265625" customWidth="1"/>
  </cols>
  <sheetData>
    <row r="1" spans="1:19" ht="18.5" x14ac:dyDescent="0.45">
      <c r="A1" s="6" t="s">
        <v>83</v>
      </c>
    </row>
    <row r="3" spans="1:19" x14ac:dyDescent="0.35">
      <c r="A3" s="7" t="s">
        <v>49</v>
      </c>
      <c r="B3" s="7" t="s">
        <v>50</v>
      </c>
      <c r="C3" s="7" t="s">
        <v>67</v>
      </c>
      <c r="D3" s="7" t="s">
        <v>40</v>
      </c>
      <c r="E3" s="7" t="s">
        <v>68</v>
      </c>
      <c r="F3" s="7" t="s">
        <v>69</v>
      </c>
      <c r="G3" s="7" t="s">
        <v>42</v>
      </c>
      <c r="H3" s="7" t="s">
        <v>84</v>
      </c>
      <c r="I3" s="7" t="s">
        <v>85</v>
      </c>
      <c r="J3" s="7" t="s">
        <v>86</v>
      </c>
      <c r="K3" s="7" t="s">
        <v>87</v>
      </c>
      <c r="L3" s="7" t="s">
        <v>88</v>
      </c>
      <c r="M3" s="7" t="s">
        <v>89</v>
      </c>
      <c r="N3" s="7" t="s">
        <v>90</v>
      </c>
      <c r="O3" s="7" t="s">
        <v>91</v>
      </c>
      <c r="P3" s="7" t="s">
        <v>92</v>
      </c>
      <c r="Q3" s="7" t="s">
        <v>93</v>
      </c>
      <c r="R3" s="7" t="s">
        <v>94</v>
      </c>
      <c r="S3" s="7" t="s">
        <v>95</v>
      </c>
    </row>
    <row r="4" spans="1:19" x14ac:dyDescent="0.35">
      <c r="A4" t="str">
        <f>IF(ROW()-2&lt;=COUNTA('5- Etapes &amp; occurrences'!$A$3:$A$100),'5- Etapes &amp; occurrences'!A3,"")</f>
        <v>P-001</v>
      </c>
      <c r="B4" t="str">
        <f>IF(A4="","",'5- Etapes &amp; occurrences'!B3)</f>
        <v>Traitement des commandes</v>
      </c>
      <c r="C4" t="str">
        <f>IF(A4="","",'5- Etapes &amp; occurrences'!C3)</f>
        <v>Saisie commande</v>
      </c>
      <c r="D4" t="str">
        <f>IF(A4="","",'5- Etapes &amp; occurrences'!D3)</f>
        <v>Chargé ADV</v>
      </c>
      <c r="E4">
        <f>IF(A4="","",'5- Etapes &amp; occurrences'!E3)</f>
        <v>6</v>
      </c>
      <c r="F4">
        <f>IF(A4="","",'5- Etapes &amp; occurrences'!F3)</f>
        <v>50</v>
      </c>
      <c r="G4" s="11">
        <f t="shared" ref="G4:G35" si="0">IF(A4="","",IFERROR(VLOOKUP(D4,Tarifs_Roles,3,FALSE),0))</f>
        <v>0</v>
      </c>
      <c r="H4" s="11">
        <f t="shared" ref="H4:H35" si="1">IF(A4="","",E4/60*G4*F4)</f>
        <v>0</v>
      </c>
      <c r="I4" s="11">
        <f t="shared" ref="I4:I35" si="2">IF(A4="","",H4*Taux_Indirects)</f>
        <v>0</v>
      </c>
      <c r="J4" s="11">
        <f t="shared" ref="J4:J35" si="3">IF(A4="","",H4+I4)</f>
        <v>0</v>
      </c>
      <c r="K4" s="11">
        <f t="shared" ref="K4:K35" si="4">IF(A4="","",J4*Semaines_An)</f>
        <v>0</v>
      </c>
      <c r="L4">
        <f t="shared" ref="L4:L35" si="5">IF(A4="","",Gain_Min_Etape)</f>
        <v>1500</v>
      </c>
      <c r="M4">
        <f t="shared" ref="M4:M35" si="6">IF(A4="","",MAX(E4-L4,0))</f>
        <v>0</v>
      </c>
      <c r="N4">
        <f t="shared" ref="N4:N35" si="7">IF(A4="","",Taux_Auto)</f>
        <v>3</v>
      </c>
      <c r="O4">
        <f t="shared" ref="O4:O35" si="8">IF(A4="","",M4*(1-N4))</f>
        <v>0</v>
      </c>
      <c r="P4" s="11">
        <f t="shared" ref="P4:P35" si="9">IF(A4="","",((E4-O4)/60*G4*F4)*(1+Taux_Indirects))</f>
        <v>0</v>
      </c>
      <c r="Q4" s="11">
        <f t="shared" ref="Q4:Q35" si="10">IF(A4="","",P4*Semaines_An)</f>
        <v>0</v>
      </c>
      <c r="R4" s="11">
        <f t="shared" ref="R4:R35" si="11">IF(A4="","",Cout_MEO)</f>
        <v>48</v>
      </c>
      <c r="S4" s="9">
        <f t="shared" ref="S4:S35" si="12">IF(A4="","",IF(Q4=0,0,R4/Q4))</f>
        <v>0</v>
      </c>
    </row>
    <row r="5" spans="1:19" x14ac:dyDescent="0.35">
      <c r="A5" t="str">
        <f>IF(ROW()-2&lt;=COUNTA('5- Etapes &amp; occurrences'!$A$3:$A$100),'5- Etapes &amp; occurrences'!A4,"")</f>
        <v>P-001</v>
      </c>
      <c r="B5" t="str">
        <f>IF(A5="","",'5- Etapes &amp; occurrences'!B4)</f>
        <v>Traitement des commandes</v>
      </c>
      <c r="C5" t="str">
        <f>IF(A5="","",'5- Etapes &amp; occurrences'!C4)</f>
        <v>Contrôle stock</v>
      </c>
      <c r="D5" t="str">
        <f>IF(A5="","",'5- Etapes &amp; occurrences'!D4)</f>
        <v>Responsable opérations</v>
      </c>
      <c r="E5">
        <f>IF(A5="","",'5- Etapes &amp; occurrences'!E4)</f>
        <v>4</v>
      </c>
      <c r="F5">
        <f>IF(A5="","",'5- Etapes &amp; occurrences'!F4)</f>
        <v>50</v>
      </c>
      <c r="G5" s="11">
        <f t="shared" si="0"/>
        <v>0</v>
      </c>
      <c r="H5" s="11">
        <f t="shared" si="1"/>
        <v>0</v>
      </c>
      <c r="I5" s="11">
        <f t="shared" si="2"/>
        <v>0</v>
      </c>
      <c r="J5" s="11">
        <f t="shared" si="3"/>
        <v>0</v>
      </c>
      <c r="K5" s="11">
        <f t="shared" si="4"/>
        <v>0</v>
      </c>
      <c r="L5">
        <f t="shared" si="5"/>
        <v>1500</v>
      </c>
      <c r="M5">
        <f t="shared" si="6"/>
        <v>0</v>
      </c>
      <c r="N5">
        <f t="shared" si="7"/>
        <v>3</v>
      </c>
      <c r="O5">
        <f t="shared" si="8"/>
        <v>0</v>
      </c>
      <c r="P5" s="11">
        <f t="shared" si="9"/>
        <v>0</v>
      </c>
      <c r="Q5" s="11">
        <f t="shared" si="10"/>
        <v>0</v>
      </c>
      <c r="R5" s="11">
        <f t="shared" si="11"/>
        <v>48</v>
      </c>
      <c r="S5" s="9">
        <f t="shared" si="12"/>
        <v>0</v>
      </c>
    </row>
    <row r="6" spans="1:19" x14ac:dyDescent="0.35">
      <c r="A6" t="str">
        <f>IF(ROW()-2&lt;=COUNTA('5- Etapes &amp; occurrences'!$A$3:$A$100),'5- Etapes &amp; occurrences'!A5,"")</f>
        <v>P-001</v>
      </c>
      <c r="B6" t="str">
        <f>IF(A6="","",'5- Etapes &amp; occurrences'!B5)</f>
        <v>Traitement des commandes</v>
      </c>
      <c r="C6" t="str">
        <f>IF(A6="","",'5- Etapes &amp; occurrences'!C5)</f>
        <v>Préparation expédition</v>
      </c>
      <c r="D6" t="str">
        <f>IF(A6="","",'5- Etapes &amp; occurrences'!D5)</f>
        <v>Technicien</v>
      </c>
      <c r="E6">
        <f>IF(A6="","",'5- Etapes &amp; occurrences'!E5)</f>
        <v>12</v>
      </c>
      <c r="F6">
        <f>IF(A6="","",'5- Etapes &amp; occurrences'!F5)</f>
        <v>50</v>
      </c>
      <c r="G6" s="11">
        <f t="shared" si="0"/>
        <v>0</v>
      </c>
      <c r="H6" s="11">
        <f t="shared" si="1"/>
        <v>0</v>
      </c>
      <c r="I6" s="11">
        <f t="shared" si="2"/>
        <v>0</v>
      </c>
      <c r="J6" s="11">
        <f t="shared" si="3"/>
        <v>0</v>
      </c>
      <c r="K6" s="11">
        <f t="shared" si="4"/>
        <v>0</v>
      </c>
      <c r="L6">
        <f t="shared" si="5"/>
        <v>1500</v>
      </c>
      <c r="M6">
        <f t="shared" si="6"/>
        <v>0</v>
      </c>
      <c r="N6">
        <f t="shared" si="7"/>
        <v>3</v>
      </c>
      <c r="O6">
        <f t="shared" si="8"/>
        <v>0</v>
      </c>
      <c r="P6" s="11">
        <f t="shared" si="9"/>
        <v>0</v>
      </c>
      <c r="Q6" s="11">
        <f t="shared" si="10"/>
        <v>0</v>
      </c>
      <c r="R6" s="11">
        <f t="shared" si="11"/>
        <v>48</v>
      </c>
      <c r="S6" s="9">
        <f t="shared" si="12"/>
        <v>0</v>
      </c>
    </row>
    <row r="7" spans="1:19" x14ac:dyDescent="0.35">
      <c r="A7" t="str">
        <f>IF(ROW()-2&lt;=COUNTA('5- Etapes &amp; occurrences'!$A$3:$A$100),'5- Etapes &amp; occurrences'!A6,"")</f>
        <v>P-002</v>
      </c>
      <c r="B7" t="str">
        <f>IF(A7="","",'5- Etapes &amp; occurrences'!B6)</f>
        <v>Relance factures impayées</v>
      </c>
      <c r="C7" t="str">
        <f>IF(A7="","",'5- Etapes &amp; occurrences'!C6)</f>
        <v>Extraction relances</v>
      </c>
      <c r="D7" t="str">
        <f>IF(A7="","",'5- Etapes &amp; occurrences'!D6)</f>
        <v>Comptable</v>
      </c>
      <c r="E7">
        <f>IF(A7="","",'5- Etapes &amp; occurrences'!E6)</f>
        <v>10</v>
      </c>
      <c r="F7">
        <f>IF(A7="","",'5- Etapes &amp; occurrences'!F6)</f>
        <v>20</v>
      </c>
      <c r="G7" s="11">
        <f t="shared" si="0"/>
        <v>0</v>
      </c>
      <c r="H7" s="11">
        <f t="shared" si="1"/>
        <v>0</v>
      </c>
      <c r="I7" s="11">
        <f t="shared" si="2"/>
        <v>0</v>
      </c>
      <c r="J7" s="11">
        <f t="shared" si="3"/>
        <v>0</v>
      </c>
      <c r="K7" s="11">
        <f t="shared" si="4"/>
        <v>0</v>
      </c>
      <c r="L7">
        <f t="shared" si="5"/>
        <v>1500</v>
      </c>
      <c r="M7">
        <f t="shared" si="6"/>
        <v>0</v>
      </c>
      <c r="N7">
        <f t="shared" si="7"/>
        <v>3</v>
      </c>
      <c r="O7">
        <f t="shared" si="8"/>
        <v>0</v>
      </c>
      <c r="P7" s="11">
        <f t="shared" si="9"/>
        <v>0</v>
      </c>
      <c r="Q7" s="11">
        <f t="shared" si="10"/>
        <v>0</v>
      </c>
      <c r="R7" s="11">
        <f t="shared" si="11"/>
        <v>48</v>
      </c>
      <c r="S7" s="9">
        <f t="shared" si="12"/>
        <v>0</v>
      </c>
    </row>
    <row r="8" spans="1:19" x14ac:dyDescent="0.35">
      <c r="A8" t="str">
        <f>IF(ROW()-2&lt;=COUNTA('5- Etapes &amp; occurrences'!$A$3:$A$100),'5- Etapes &amp; occurrences'!A7,"")</f>
        <v>P-002</v>
      </c>
      <c r="B8" t="str">
        <f>IF(A8="","",'5- Etapes &amp; occurrences'!B7)</f>
        <v>Relance factures impayées</v>
      </c>
      <c r="C8" t="str">
        <f>IF(A8="","",'5- Etapes &amp; occurrences'!C7)</f>
        <v>Appel client</v>
      </c>
      <c r="D8" t="str">
        <f>IF(A8="","",'5- Etapes &amp; occurrences'!D7)</f>
        <v>Comptable</v>
      </c>
      <c r="E8">
        <f>IF(A8="","",'5- Etapes &amp; occurrences'!E7)</f>
        <v>8</v>
      </c>
      <c r="F8">
        <f>IF(A8="","",'5- Etapes &amp; occurrences'!F7)</f>
        <v>20</v>
      </c>
      <c r="G8" s="11">
        <f t="shared" si="0"/>
        <v>0</v>
      </c>
      <c r="H8" s="11">
        <f t="shared" si="1"/>
        <v>0</v>
      </c>
      <c r="I8" s="11">
        <f t="shared" si="2"/>
        <v>0</v>
      </c>
      <c r="J8" s="11">
        <f t="shared" si="3"/>
        <v>0</v>
      </c>
      <c r="K8" s="11">
        <f t="shared" si="4"/>
        <v>0</v>
      </c>
      <c r="L8">
        <f t="shared" si="5"/>
        <v>1500</v>
      </c>
      <c r="M8">
        <f t="shared" si="6"/>
        <v>0</v>
      </c>
      <c r="N8">
        <f t="shared" si="7"/>
        <v>3</v>
      </c>
      <c r="O8">
        <f t="shared" si="8"/>
        <v>0</v>
      </c>
      <c r="P8" s="11">
        <f t="shared" si="9"/>
        <v>0</v>
      </c>
      <c r="Q8" s="11">
        <f t="shared" si="10"/>
        <v>0</v>
      </c>
      <c r="R8" s="11">
        <f t="shared" si="11"/>
        <v>48</v>
      </c>
      <c r="S8" s="9">
        <f t="shared" si="12"/>
        <v>0</v>
      </c>
    </row>
    <row r="9" spans="1:19" x14ac:dyDescent="0.35">
      <c r="A9" t="str">
        <f>IF(ROW()-2&lt;=COUNTA('5- Etapes &amp; occurrences'!$A$3:$A$100),'5- Etapes &amp; occurrences'!A8,"")</f>
        <v/>
      </c>
      <c r="B9" t="str">
        <f>IF(A9="","",'5- Etapes &amp; occurrences'!B8)</f>
        <v/>
      </c>
      <c r="C9" t="str">
        <f>IF(A9="","",'5- Etapes &amp; occurrences'!C8)</f>
        <v/>
      </c>
      <c r="D9" t="str">
        <f>IF(A9="","",'5- Etapes &amp; occurrences'!D8)</f>
        <v/>
      </c>
      <c r="E9" t="str">
        <f>IF(A9="","",'5- Etapes &amp; occurrences'!E8)</f>
        <v/>
      </c>
      <c r="F9" t="str">
        <f>IF(A9="","",'5- Etapes &amp; occurrences'!F8)</f>
        <v/>
      </c>
      <c r="G9" s="11" t="str">
        <f t="shared" si="0"/>
        <v/>
      </c>
      <c r="H9" s="11" t="str">
        <f t="shared" si="1"/>
        <v/>
      </c>
      <c r="I9" s="11" t="str">
        <f t="shared" si="2"/>
        <v/>
      </c>
      <c r="J9" s="11" t="str">
        <f t="shared" si="3"/>
        <v/>
      </c>
      <c r="K9" s="11" t="str">
        <f t="shared" si="4"/>
        <v/>
      </c>
      <c r="L9" t="str">
        <f t="shared" si="5"/>
        <v/>
      </c>
      <c r="M9" t="str">
        <f t="shared" si="6"/>
        <v/>
      </c>
      <c r="N9" t="str">
        <f t="shared" si="7"/>
        <v/>
      </c>
      <c r="O9" t="str">
        <f t="shared" si="8"/>
        <v/>
      </c>
      <c r="P9" s="11" t="str">
        <f t="shared" si="9"/>
        <v/>
      </c>
      <c r="Q9" s="11" t="str">
        <f t="shared" si="10"/>
        <v/>
      </c>
      <c r="R9" s="11" t="str">
        <f t="shared" si="11"/>
        <v/>
      </c>
      <c r="S9" s="9" t="str">
        <f t="shared" si="12"/>
        <v/>
      </c>
    </row>
    <row r="10" spans="1:19" x14ac:dyDescent="0.35">
      <c r="A10" t="str">
        <f>IF(ROW()-2&lt;=COUNTA('5- Etapes &amp; occurrences'!$A$3:$A$100),'5- Etapes &amp; occurrences'!A9,"")</f>
        <v/>
      </c>
      <c r="B10" t="str">
        <f>IF(A10="","",'5- Etapes &amp; occurrences'!B9)</f>
        <v/>
      </c>
      <c r="C10" t="str">
        <f>IF(A10="","",'5- Etapes &amp; occurrences'!C9)</f>
        <v/>
      </c>
      <c r="D10" t="str">
        <f>IF(A10="","",'5- Etapes &amp; occurrences'!D9)</f>
        <v/>
      </c>
      <c r="E10" t="str">
        <f>IF(A10="","",'5- Etapes &amp; occurrences'!E9)</f>
        <v/>
      </c>
      <c r="F10" t="str">
        <f>IF(A10="","",'5- Etapes &amp; occurrences'!F9)</f>
        <v/>
      </c>
      <c r="G10" s="11" t="str">
        <f t="shared" si="0"/>
        <v/>
      </c>
      <c r="H10" s="11" t="str">
        <f t="shared" si="1"/>
        <v/>
      </c>
      <c r="I10" s="11" t="str">
        <f t="shared" si="2"/>
        <v/>
      </c>
      <c r="J10" s="11" t="str">
        <f t="shared" si="3"/>
        <v/>
      </c>
      <c r="K10" s="11" t="str">
        <f t="shared" si="4"/>
        <v/>
      </c>
      <c r="L10" t="str">
        <f t="shared" si="5"/>
        <v/>
      </c>
      <c r="M10" t="str">
        <f t="shared" si="6"/>
        <v/>
      </c>
      <c r="N10" t="str">
        <f t="shared" si="7"/>
        <v/>
      </c>
      <c r="O10" t="str">
        <f t="shared" si="8"/>
        <v/>
      </c>
      <c r="P10" s="11" t="str">
        <f t="shared" si="9"/>
        <v/>
      </c>
      <c r="Q10" s="11" t="str">
        <f t="shared" si="10"/>
        <v/>
      </c>
      <c r="R10" s="11" t="str">
        <f t="shared" si="11"/>
        <v/>
      </c>
      <c r="S10" s="9" t="str">
        <f t="shared" si="12"/>
        <v/>
      </c>
    </row>
    <row r="11" spans="1:19" x14ac:dyDescent="0.35">
      <c r="A11" t="str">
        <f>IF(ROW()-2&lt;=COUNTA('5- Etapes &amp; occurrences'!$A$3:$A$100),'5- Etapes &amp; occurrences'!A10,"")</f>
        <v/>
      </c>
      <c r="B11" t="str">
        <f>IF(A11="","",'5- Etapes &amp; occurrences'!B10)</f>
        <v/>
      </c>
      <c r="C11" t="str">
        <f>IF(A11="","",'5- Etapes &amp; occurrences'!C10)</f>
        <v/>
      </c>
      <c r="D11" t="str">
        <f>IF(A11="","",'5- Etapes &amp; occurrences'!D10)</f>
        <v/>
      </c>
      <c r="E11" t="str">
        <f>IF(A11="","",'5- Etapes &amp; occurrences'!E10)</f>
        <v/>
      </c>
      <c r="F11" t="str">
        <f>IF(A11="","",'5- Etapes &amp; occurrences'!F10)</f>
        <v/>
      </c>
      <c r="G11" s="11" t="str">
        <f t="shared" si="0"/>
        <v/>
      </c>
      <c r="H11" s="11" t="str">
        <f t="shared" si="1"/>
        <v/>
      </c>
      <c r="I11" s="11" t="str">
        <f t="shared" si="2"/>
        <v/>
      </c>
      <c r="J11" s="11" t="str">
        <f t="shared" si="3"/>
        <v/>
      </c>
      <c r="K11" s="11" t="str">
        <f t="shared" si="4"/>
        <v/>
      </c>
      <c r="L11" t="str">
        <f t="shared" si="5"/>
        <v/>
      </c>
      <c r="M11" t="str">
        <f t="shared" si="6"/>
        <v/>
      </c>
      <c r="N11" t="str">
        <f t="shared" si="7"/>
        <v/>
      </c>
      <c r="O11" t="str">
        <f t="shared" si="8"/>
        <v/>
      </c>
      <c r="P11" s="11" t="str">
        <f t="shared" si="9"/>
        <v/>
      </c>
      <c r="Q11" s="11" t="str">
        <f t="shared" si="10"/>
        <v/>
      </c>
      <c r="R11" s="11" t="str">
        <f t="shared" si="11"/>
        <v/>
      </c>
      <c r="S11" s="9" t="str">
        <f t="shared" si="12"/>
        <v/>
      </c>
    </row>
    <row r="12" spans="1:19" x14ac:dyDescent="0.35">
      <c r="A12" t="str">
        <f>IF(ROW()-2&lt;=COUNTA('5- Etapes &amp; occurrences'!$A$3:$A$100),'5- Etapes &amp; occurrences'!A11,"")</f>
        <v/>
      </c>
      <c r="B12" t="str">
        <f>IF(A12="","",'5- Etapes &amp; occurrences'!B11)</f>
        <v/>
      </c>
      <c r="C12" t="str">
        <f>IF(A12="","",'5- Etapes &amp; occurrences'!C11)</f>
        <v/>
      </c>
      <c r="D12" t="str">
        <f>IF(A12="","",'5- Etapes &amp; occurrences'!D11)</f>
        <v/>
      </c>
      <c r="E12" t="str">
        <f>IF(A12="","",'5- Etapes &amp; occurrences'!E11)</f>
        <v/>
      </c>
      <c r="F12" t="str">
        <f>IF(A12="","",'5- Etapes &amp; occurrences'!F11)</f>
        <v/>
      </c>
      <c r="G12" s="11" t="str">
        <f t="shared" si="0"/>
        <v/>
      </c>
      <c r="H12" s="11" t="str">
        <f t="shared" si="1"/>
        <v/>
      </c>
      <c r="I12" s="11" t="str">
        <f t="shared" si="2"/>
        <v/>
      </c>
      <c r="J12" s="11" t="str">
        <f t="shared" si="3"/>
        <v/>
      </c>
      <c r="K12" s="11" t="str">
        <f t="shared" si="4"/>
        <v/>
      </c>
      <c r="L12" t="str">
        <f t="shared" si="5"/>
        <v/>
      </c>
      <c r="M12" t="str">
        <f t="shared" si="6"/>
        <v/>
      </c>
      <c r="N12" t="str">
        <f t="shared" si="7"/>
        <v/>
      </c>
      <c r="O12" t="str">
        <f t="shared" si="8"/>
        <v/>
      </c>
      <c r="P12" s="11" t="str">
        <f t="shared" si="9"/>
        <v/>
      </c>
      <c r="Q12" s="11" t="str">
        <f t="shared" si="10"/>
        <v/>
      </c>
      <c r="R12" s="11" t="str">
        <f t="shared" si="11"/>
        <v/>
      </c>
      <c r="S12" s="9" t="str">
        <f t="shared" si="12"/>
        <v/>
      </c>
    </row>
    <row r="13" spans="1:19" x14ac:dyDescent="0.35">
      <c r="A13" t="str">
        <f>IF(ROW()-2&lt;=COUNTA('5- Etapes &amp; occurrences'!$A$3:$A$100),'5- Etapes &amp; occurrences'!A12,"")</f>
        <v/>
      </c>
      <c r="B13" t="str">
        <f>IF(A13="","",'5- Etapes &amp; occurrences'!B12)</f>
        <v/>
      </c>
      <c r="C13" t="str">
        <f>IF(A13="","",'5- Etapes &amp; occurrences'!C12)</f>
        <v/>
      </c>
      <c r="D13" t="str">
        <f>IF(A13="","",'5- Etapes &amp; occurrences'!D12)</f>
        <v/>
      </c>
      <c r="E13" t="str">
        <f>IF(A13="","",'5- Etapes &amp; occurrences'!E12)</f>
        <v/>
      </c>
      <c r="F13" t="str">
        <f>IF(A13="","",'5- Etapes &amp; occurrences'!F12)</f>
        <v/>
      </c>
      <c r="G13" s="11" t="str">
        <f t="shared" si="0"/>
        <v/>
      </c>
      <c r="H13" s="11" t="str">
        <f t="shared" si="1"/>
        <v/>
      </c>
      <c r="I13" s="11" t="str">
        <f t="shared" si="2"/>
        <v/>
      </c>
      <c r="J13" s="11" t="str">
        <f t="shared" si="3"/>
        <v/>
      </c>
      <c r="K13" s="11" t="str">
        <f t="shared" si="4"/>
        <v/>
      </c>
      <c r="L13" t="str">
        <f t="shared" si="5"/>
        <v/>
      </c>
      <c r="M13" t="str">
        <f t="shared" si="6"/>
        <v/>
      </c>
      <c r="N13" t="str">
        <f t="shared" si="7"/>
        <v/>
      </c>
      <c r="O13" t="str">
        <f t="shared" si="8"/>
        <v/>
      </c>
      <c r="P13" s="11" t="str">
        <f t="shared" si="9"/>
        <v/>
      </c>
      <c r="Q13" s="11" t="str">
        <f t="shared" si="10"/>
        <v/>
      </c>
      <c r="R13" s="11" t="str">
        <f t="shared" si="11"/>
        <v/>
      </c>
      <c r="S13" s="9" t="str">
        <f t="shared" si="12"/>
        <v/>
      </c>
    </row>
    <row r="14" spans="1:19" x14ac:dyDescent="0.35">
      <c r="A14" t="str">
        <f>IF(ROW()-2&lt;=COUNTA('5- Etapes &amp; occurrences'!$A$3:$A$100),'5- Etapes &amp; occurrences'!A13,"")</f>
        <v/>
      </c>
      <c r="B14" t="str">
        <f>IF(A14="","",'5- Etapes &amp; occurrences'!B13)</f>
        <v/>
      </c>
      <c r="C14" t="str">
        <f>IF(A14="","",'5- Etapes &amp; occurrences'!C13)</f>
        <v/>
      </c>
      <c r="D14" t="str">
        <f>IF(A14="","",'5- Etapes &amp; occurrences'!D13)</f>
        <v/>
      </c>
      <c r="E14" t="str">
        <f>IF(A14="","",'5- Etapes &amp; occurrences'!E13)</f>
        <v/>
      </c>
      <c r="F14" t="str">
        <f>IF(A14="","",'5- Etapes &amp; occurrences'!F13)</f>
        <v/>
      </c>
      <c r="G14" s="11" t="str">
        <f t="shared" si="0"/>
        <v/>
      </c>
      <c r="H14" s="11" t="str">
        <f t="shared" si="1"/>
        <v/>
      </c>
      <c r="I14" s="11" t="str">
        <f t="shared" si="2"/>
        <v/>
      </c>
      <c r="J14" s="11" t="str">
        <f t="shared" si="3"/>
        <v/>
      </c>
      <c r="K14" s="11" t="str">
        <f t="shared" si="4"/>
        <v/>
      </c>
      <c r="L14" t="str">
        <f t="shared" si="5"/>
        <v/>
      </c>
      <c r="M14" t="str">
        <f t="shared" si="6"/>
        <v/>
      </c>
      <c r="N14" t="str">
        <f t="shared" si="7"/>
        <v/>
      </c>
      <c r="O14" t="str">
        <f t="shared" si="8"/>
        <v/>
      </c>
      <c r="P14" s="11" t="str">
        <f t="shared" si="9"/>
        <v/>
      </c>
      <c r="Q14" s="11" t="str">
        <f t="shared" si="10"/>
        <v/>
      </c>
      <c r="R14" s="11" t="str">
        <f t="shared" si="11"/>
        <v/>
      </c>
      <c r="S14" s="9" t="str">
        <f t="shared" si="12"/>
        <v/>
      </c>
    </row>
    <row r="15" spans="1:19" x14ac:dyDescent="0.35">
      <c r="A15" t="str">
        <f>IF(ROW()-2&lt;=COUNTA('5- Etapes &amp; occurrences'!$A$3:$A$100),'5- Etapes &amp; occurrences'!A14,"")</f>
        <v/>
      </c>
      <c r="B15" t="str">
        <f>IF(A15="","",'5- Etapes &amp; occurrences'!B14)</f>
        <v/>
      </c>
      <c r="C15" t="str">
        <f>IF(A15="","",'5- Etapes &amp; occurrences'!C14)</f>
        <v/>
      </c>
      <c r="D15" t="str">
        <f>IF(A15="","",'5- Etapes &amp; occurrences'!D14)</f>
        <v/>
      </c>
      <c r="E15" t="str">
        <f>IF(A15="","",'5- Etapes &amp; occurrences'!E14)</f>
        <v/>
      </c>
      <c r="F15" t="str">
        <f>IF(A15="","",'5- Etapes &amp; occurrences'!F14)</f>
        <v/>
      </c>
      <c r="G15" s="11" t="str">
        <f t="shared" si="0"/>
        <v/>
      </c>
      <c r="H15" s="11" t="str">
        <f t="shared" si="1"/>
        <v/>
      </c>
      <c r="I15" s="11" t="str">
        <f t="shared" si="2"/>
        <v/>
      </c>
      <c r="J15" s="11" t="str">
        <f t="shared" si="3"/>
        <v/>
      </c>
      <c r="K15" s="11" t="str">
        <f t="shared" si="4"/>
        <v/>
      </c>
      <c r="L15" t="str">
        <f t="shared" si="5"/>
        <v/>
      </c>
      <c r="M15" t="str">
        <f t="shared" si="6"/>
        <v/>
      </c>
      <c r="N15" t="str">
        <f t="shared" si="7"/>
        <v/>
      </c>
      <c r="O15" t="str">
        <f t="shared" si="8"/>
        <v/>
      </c>
      <c r="P15" s="11" t="str">
        <f t="shared" si="9"/>
        <v/>
      </c>
      <c r="Q15" s="11" t="str">
        <f t="shared" si="10"/>
        <v/>
      </c>
      <c r="R15" s="11" t="str">
        <f t="shared" si="11"/>
        <v/>
      </c>
      <c r="S15" s="9" t="str">
        <f t="shared" si="12"/>
        <v/>
      </c>
    </row>
    <row r="16" spans="1:19" x14ac:dyDescent="0.35">
      <c r="A16" t="str">
        <f>IF(ROW()-2&lt;=COUNTA('5- Etapes &amp; occurrences'!$A$3:$A$100),'5- Etapes &amp; occurrences'!A15,"")</f>
        <v/>
      </c>
      <c r="B16" t="str">
        <f>IF(A16="","",'5- Etapes &amp; occurrences'!B15)</f>
        <v/>
      </c>
      <c r="C16" t="str">
        <f>IF(A16="","",'5- Etapes &amp; occurrences'!C15)</f>
        <v/>
      </c>
      <c r="D16" t="str">
        <f>IF(A16="","",'5- Etapes &amp; occurrences'!D15)</f>
        <v/>
      </c>
      <c r="E16" t="str">
        <f>IF(A16="","",'5- Etapes &amp; occurrences'!E15)</f>
        <v/>
      </c>
      <c r="F16" t="str">
        <f>IF(A16="","",'5- Etapes &amp; occurrences'!F15)</f>
        <v/>
      </c>
      <c r="G16" s="11" t="str">
        <f t="shared" si="0"/>
        <v/>
      </c>
      <c r="H16" s="11" t="str">
        <f t="shared" si="1"/>
        <v/>
      </c>
      <c r="I16" s="11" t="str">
        <f t="shared" si="2"/>
        <v/>
      </c>
      <c r="J16" s="11" t="str">
        <f t="shared" si="3"/>
        <v/>
      </c>
      <c r="K16" s="11" t="str">
        <f t="shared" si="4"/>
        <v/>
      </c>
      <c r="L16" t="str">
        <f t="shared" si="5"/>
        <v/>
      </c>
      <c r="M16" t="str">
        <f t="shared" si="6"/>
        <v/>
      </c>
      <c r="N16" t="str">
        <f t="shared" si="7"/>
        <v/>
      </c>
      <c r="O16" t="str">
        <f t="shared" si="8"/>
        <v/>
      </c>
      <c r="P16" s="11" t="str">
        <f t="shared" si="9"/>
        <v/>
      </c>
      <c r="Q16" s="11" t="str">
        <f t="shared" si="10"/>
        <v/>
      </c>
      <c r="R16" s="11" t="str">
        <f t="shared" si="11"/>
        <v/>
      </c>
      <c r="S16" s="9" t="str">
        <f t="shared" si="12"/>
        <v/>
      </c>
    </row>
    <row r="17" spans="1:19" x14ac:dyDescent="0.35">
      <c r="A17" t="str">
        <f>IF(ROW()-2&lt;=COUNTA('5- Etapes &amp; occurrences'!$A$3:$A$100),'5- Etapes &amp; occurrences'!A16,"")</f>
        <v/>
      </c>
      <c r="B17" t="str">
        <f>IF(A17="","",'5- Etapes &amp; occurrences'!B16)</f>
        <v/>
      </c>
      <c r="C17" t="str">
        <f>IF(A17="","",'5- Etapes &amp; occurrences'!C16)</f>
        <v/>
      </c>
      <c r="D17" t="str">
        <f>IF(A17="","",'5- Etapes &amp; occurrences'!D16)</f>
        <v/>
      </c>
      <c r="E17" t="str">
        <f>IF(A17="","",'5- Etapes &amp; occurrences'!E16)</f>
        <v/>
      </c>
      <c r="F17" t="str">
        <f>IF(A17="","",'5- Etapes &amp; occurrences'!F16)</f>
        <v/>
      </c>
      <c r="G17" s="11" t="str">
        <f t="shared" si="0"/>
        <v/>
      </c>
      <c r="H17" s="11" t="str">
        <f t="shared" si="1"/>
        <v/>
      </c>
      <c r="I17" s="11" t="str">
        <f t="shared" si="2"/>
        <v/>
      </c>
      <c r="J17" s="11" t="str">
        <f t="shared" si="3"/>
        <v/>
      </c>
      <c r="K17" s="11" t="str">
        <f t="shared" si="4"/>
        <v/>
      </c>
      <c r="L17" t="str">
        <f t="shared" si="5"/>
        <v/>
      </c>
      <c r="M17" t="str">
        <f t="shared" si="6"/>
        <v/>
      </c>
      <c r="N17" t="str">
        <f t="shared" si="7"/>
        <v/>
      </c>
      <c r="O17" t="str">
        <f t="shared" si="8"/>
        <v/>
      </c>
      <c r="P17" s="11" t="str">
        <f t="shared" si="9"/>
        <v/>
      </c>
      <c r="Q17" s="11" t="str">
        <f t="shared" si="10"/>
        <v/>
      </c>
      <c r="R17" s="11" t="str">
        <f t="shared" si="11"/>
        <v/>
      </c>
      <c r="S17" s="9" t="str">
        <f t="shared" si="12"/>
        <v/>
      </c>
    </row>
    <row r="18" spans="1:19" x14ac:dyDescent="0.35">
      <c r="A18" t="str">
        <f>IF(ROW()-2&lt;=COUNTA('5- Etapes &amp; occurrences'!$A$3:$A$100),'5- Etapes &amp; occurrences'!A17,"")</f>
        <v/>
      </c>
      <c r="B18" t="str">
        <f>IF(A18="","",'5- Etapes &amp; occurrences'!B17)</f>
        <v/>
      </c>
      <c r="C18" t="str">
        <f>IF(A18="","",'5- Etapes &amp; occurrences'!C17)</f>
        <v/>
      </c>
      <c r="D18" t="str">
        <f>IF(A18="","",'5- Etapes &amp; occurrences'!D17)</f>
        <v/>
      </c>
      <c r="E18" t="str">
        <f>IF(A18="","",'5- Etapes &amp; occurrences'!E17)</f>
        <v/>
      </c>
      <c r="F18" t="str">
        <f>IF(A18="","",'5- Etapes &amp; occurrences'!F17)</f>
        <v/>
      </c>
      <c r="G18" s="11" t="str">
        <f t="shared" si="0"/>
        <v/>
      </c>
      <c r="H18" s="11" t="str">
        <f t="shared" si="1"/>
        <v/>
      </c>
      <c r="I18" s="11" t="str">
        <f t="shared" si="2"/>
        <v/>
      </c>
      <c r="J18" s="11" t="str">
        <f t="shared" si="3"/>
        <v/>
      </c>
      <c r="K18" s="11" t="str">
        <f t="shared" si="4"/>
        <v/>
      </c>
      <c r="L18" t="str">
        <f t="shared" si="5"/>
        <v/>
      </c>
      <c r="M18" t="str">
        <f t="shared" si="6"/>
        <v/>
      </c>
      <c r="N18" t="str">
        <f t="shared" si="7"/>
        <v/>
      </c>
      <c r="O18" t="str">
        <f t="shared" si="8"/>
        <v/>
      </c>
      <c r="P18" s="11" t="str">
        <f t="shared" si="9"/>
        <v/>
      </c>
      <c r="Q18" s="11" t="str">
        <f t="shared" si="10"/>
        <v/>
      </c>
      <c r="R18" s="11" t="str">
        <f t="shared" si="11"/>
        <v/>
      </c>
      <c r="S18" s="9" t="str">
        <f t="shared" si="12"/>
        <v/>
      </c>
    </row>
    <row r="19" spans="1:19" x14ac:dyDescent="0.35">
      <c r="A19" t="str">
        <f>IF(ROW()-2&lt;=COUNTA('5- Etapes &amp; occurrences'!$A$3:$A$100),'5- Etapes &amp; occurrences'!A18,"")</f>
        <v/>
      </c>
      <c r="B19" t="str">
        <f>IF(A19="","",'5- Etapes &amp; occurrences'!B18)</f>
        <v/>
      </c>
      <c r="C19" t="str">
        <f>IF(A19="","",'5- Etapes &amp; occurrences'!C18)</f>
        <v/>
      </c>
      <c r="D19" t="str">
        <f>IF(A19="","",'5- Etapes &amp; occurrences'!D18)</f>
        <v/>
      </c>
      <c r="E19" t="str">
        <f>IF(A19="","",'5- Etapes &amp; occurrences'!E18)</f>
        <v/>
      </c>
      <c r="F19" t="str">
        <f>IF(A19="","",'5- Etapes &amp; occurrences'!F18)</f>
        <v/>
      </c>
      <c r="G19" s="11" t="str">
        <f t="shared" si="0"/>
        <v/>
      </c>
      <c r="H19" s="11" t="str">
        <f t="shared" si="1"/>
        <v/>
      </c>
      <c r="I19" s="11" t="str">
        <f t="shared" si="2"/>
        <v/>
      </c>
      <c r="J19" s="11" t="str">
        <f t="shared" si="3"/>
        <v/>
      </c>
      <c r="K19" s="11" t="str">
        <f t="shared" si="4"/>
        <v/>
      </c>
      <c r="L19" t="str">
        <f t="shared" si="5"/>
        <v/>
      </c>
      <c r="M19" t="str">
        <f t="shared" si="6"/>
        <v/>
      </c>
      <c r="N19" t="str">
        <f t="shared" si="7"/>
        <v/>
      </c>
      <c r="O19" t="str">
        <f t="shared" si="8"/>
        <v/>
      </c>
      <c r="P19" s="11" t="str">
        <f t="shared" si="9"/>
        <v/>
      </c>
      <c r="Q19" s="11" t="str">
        <f t="shared" si="10"/>
        <v/>
      </c>
      <c r="R19" s="11" t="str">
        <f t="shared" si="11"/>
        <v/>
      </c>
      <c r="S19" s="9" t="str">
        <f t="shared" si="12"/>
        <v/>
      </c>
    </row>
    <row r="20" spans="1:19" x14ac:dyDescent="0.35">
      <c r="A20" t="str">
        <f>IF(ROW()-2&lt;=COUNTA('5- Etapes &amp; occurrences'!$A$3:$A$100),'5- Etapes &amp; occurrences'!A19,"")</f>
        <v/>
      </c>
      <c r="B20" t="str">
        <f>IF(A20="","",'5- Etapes &amp; occurrences'!B19)</f>
        <v/>
      </c>
      <c r="C20" t="str">
        <f>IF(A20="","",'5- Etapes &amp; occurrences'!C19)</f>
        <v/>
      </c>
      <c r="D20" t="str">
        <f>IF(A20="","",'5- Etapes &amp; occurrences'!D19)</f>
        <v/>
      </c>
      <c r="E20" t="str">
        <f>IF(A20="","",'5- Etapes &amp; occurrences'!E19)</f>
        <v/>
      </c>
      <c r="F20" t="str">
        <f>IF(A20="","",'5- Etapes &amp; occurrences'!F19)</f>
        <v/>
      </c>
      <c r="G20" s="11" t="str">
        <f t="shared" si="0"/>
        <v/>
      </c>
      <c r="H20" s="11" t="str">
        <f t="shared" si="1"/>
        <v/>
      </c>
      <c r="I20" s="11" t="str">
        <f t="shared" si="2"/>
        <v/>
      </c>
      <c r="J20" s="11" t="str">
        <f t="shared" si="3"/>
        <v/>
      </c>
      <c r="K20" s="11" t="str">
        <f t="shared" si="4"/>
        <v/>
      </c>
      <c r="L20" t="str">
        <f t="shared" si="5"/>
        <v/>
      </c>
      <c r="M20" t="str">
        <f t="shared" si="6"/>
        <v/>
      </c>
      <c r="N20" t="str">
        <f t="shared" si="7"/>
        <v/>
      </c>
      <c r="O20" t="str">
        <f t="shared" si="8"/>
        <v/>
      </c>
      <c r="P20" s="11" t="str">
        <f t="shared" si="9"/>
        <v/>
      </c>
      <c r="Q20" s="11" t="str">
        <f t="shared" si="10"/>
        <v/>
      </c>
      <c r="R20" s="11" t="str">
        <f t="shared" si="11"/>
        <v/>
      </c>
      <c r="S20" s="9" t="str">
        <f t="shared" si="12"/>
        <v/>
      </c>
    </row>
    <row r="21" spans="1:19" x14ac:dyDescent="0.35">
      <c r="A21" t="str">
        <f>IF(ROW()-2&lt;=COUNTA('5- Etapes &amp; occurrences'!$A$3:$A$100),'5- Etapes &amp; occurrences'!A20,"")</f>
        <v/>
      </c>
      <c r="B21" t="str">
        <f>IF(A21="","",'5- Etapes &amp; occurrences'!B20)</f>
        <v/>
      </c>
      <c r="C21" t="str">
        <f>IF(A21="","",'5- Etapes &amp; occurrences'!C20)</f>
        <v/>
      </c>
      <c r="D21" t="str">
        <f>IF(A21="","",'5- Etapes &amp; occurrences'!D20)</f>
        <v/>
      </c>
      <c r="E21" t="str">
        <f>IF(A21="","",'5- Etapes &amp; occurrences'!E20)</f>
        <v/>
      </c>
      <c r="F21" t="str">
        <f>IF(A21="","",'5- Etapes &amp; occurrences'!F20)</f>
        <v/>
      </c>
      <c r="G21" s="11" t="str">
        <f t="shared" si="0"/>
        <v/>
      </c>
      <c r="H21" s="11" t="str">
        <f t="shared" si="1"/>
        <v/>
      </c>
      <c r="I21" s="11" t="str">
        <f t="shared" si="2"/>
        <v/>
      </c>
      <c r="J21" s="11" t="str">
        <f t="shared" si="3"/>
        <v/>
      </c>
      <c r="K21" s="11" t="str">
        <f t="shared" si="4"/>
        <v/>
      </c>
      <c r="L21" t="str">
        <f t="shared" si="5"/>
        <v/>
      </c>
      <c r="M21" t="str">
        <f t="shared" si="6"/>
        <v/>
      </c>
      <c r="N21" t="str">
        <f t="shared" si="7"/>
        <v/>
      </c>
      <c r="O21" t="str">
        <f t="shared" si="8"/>
        <v/>
      </c>
      <c r="P21" s="11" t="str">
        <f t="shared" si="9"/>
        <v/>
      </c>
      <c r="Q21" s="11" t="str">
        <f t="shared" si="10"/>
        <v/>
      </c>
      <c r="R21" s="11" t="str">
        <f t="shared" si="11"/>
        <v/>
      </c>
      <c r="S21" s="9" t="str">
        <f t="shared" si="12"/>
        <v/>
      </c>
    </row>
    <row r="22" spans="1:19" x14ac:dyDescent="0.35">
      <c r="A22" t="str">
        <f>IF(ROW()-2&lt;=COUNTA('5- Etapes &amp; occurrences'!$A$3:$A$100),'5- Etapes &amp; occurrences'!A21,"")</f>
        <v/>
      </c>
      <c r="B22" t="str">
        <f>IF(A22="","",'5- Etapes &amp; occurrences'!B21)</f>
        <v/>
      </c>
      <c r="C22" t="str">
        <f>IF(A22="","",'5- Etapes &amp; occurrences'!C21)</f>
        <v/>
      </c>
      <c r="D22" t="str">
        <f>IF(A22="","",'5- Etapes &amp; occurrences'!D21)</f>
        <v/>
      </c>
      <c r="E22" t="str">
        <f>IF(A22="","",'5- Etapes &amp; occurrences'!E21)</f>
        <v/>
      </c>
      <c r="F22" t="str">
        <f>IF(A22="","",'5- Etapes &amp; occurrences'!F21)</f>
        <v/>
      </c>
      <c r="G22" s="11" t="str">
        <f t="shared" si="0"/>
        <v/>
      </c>
      <c r="H22" s="11" t="str">
        <f t="shared" si="1"/>
        <v/>
      </c>
      <c r="I22" s="11" t="str">
        <f t="shared" si="2"/>
        <v/>
      </c>
      <c r="J22" s="11" t="str">
        <f t="shared" si="3"/>
        <v/>
      </c>
      <c r="K22" s="11" t="str">
        <f t="shared" si="4"/>
        <v/>
      </c>
      <c r="L22" t="str">
        <f t="shared" si="5"/>
        <v/>
      </c>
      <c r="M22" t="str">
        <f t="shared" si="6"/>
        <v/>
      </c>
      <c r="N22" t="str">
        <f t="shared" si="7"/>
        <v/>
      </c>
      <c r="O22" t="str">
        <f t="shared" si="8"/>
        <v/>
      </c>
      <c r="P22" s="11" t="str">
        <f t="shared" si="9"/>
        <v/>
      </c>
      <c r="Q22" s="11" t="str">
        <f t="shared" si="10"/>
        <v/>
      </c>
      <c r="R22" s="11" t="str">
        <f t="shared" si="11"/>
        <v/>
      </c>
      <c r="S22" s="9" t="str">
        <f t="shared" si="12"/>
        <v/>
      </c>
    </row>
    <row r="23" spans="1:19" x14ac:dyDescent="0.35">
      <c r="A23" t="str">
        <f>IF(ROW()-2&lt;=COUNTA('5- Etapes &amp; occurrences'!$A$3:$A$100),'5- Etapes &amp; occurrences'!A22,"")</f>
        <v/>
      </c>
      <c r="B23" t="str">
        <f>IF(A23="","",'5- Etapes &amp; occurrences'!B22)</f>
        <v/>
      </c>
      <c r="C23" t="str">
        <f>IF(A23="","",'5- Etapes &amp; occurrences'!C22)</f>
        <v/>
      </c>
      <c r="D23" t="str">
        <f>IF(A23="","",'5- Etapes &amp; occurrences'!D22)</f>
        <v/>
      </c>
      <c r="E23" t="str">
        <f>IF(A23="","",'5- Etapes &amp; occurrences'!E22)</f>
        <v/>
      </c>
      <c r="F23" t="str">
        <f>IF(A23="","",'5- Etapes &amp; occurrences'!F22)</f>
        <v/>
      </c>
      <c r="G23" s="11" t="str">
        <f t="shared" si="0"/>
        <v/>
      </c>
      <c r="H23" s="11" t="str">
        <f t="shared" si="1"/>
        <v/>
      </c>
      <c r="I23" s="11" t="str">
        <f t="shared" si="2"/>
        <v/>
      </c>
      <c r="J23" s="11" t="str">
        <f t="shared" si="3"/>
        <v/>
      </c>
      <c r="K23" s="11" t="str">
        <f t="shared" si="4"/>
        <v/>
      </c>
      <c r="L23" t="str">
        <f t="shared" si="5"/>
        <v/>
      </c>
      <c r="M23" t="str">
        <f t="shared" si="6"/>
        <v/>
      </c>
      <c r="N23" t="str">
        <f t="shared" si="7"/>
        <v/>
      </c>
      <c r="O23" t="str">
        <f t="shared" si="8"/>
        <v/>
      </c>
      <c r="P23" s="11" t="str">
        <f t="shared" si="9"/>
        <v/>
      </c>
      <c r="Q23" s="11" t="str">
        <f t="shared" si="10"/>
        <v/>
      </c>
      <c r="R23" s="11" t="str">
        <f t="shared" si="11"/>
        <v/>
      </c>
      <c r="S23" s="9" t="str">
        <f t="shared" si="12"/>
        <v/>
      </c>
    </row>
    <row r="24" spans="1:19" x14ac:dyDescent="0.35">
      <c r="A24" t="str">
        <f>IF(ROW()-2&lt;=COUNTA('5- Etapes &amp; occurrences'!$A$3:$A$100),'5- Etapes &amp; occurrences'!A23,"")</f>
        <v/>
      </c>
      <c r="B24" t="str">
        <f>IF(A24="","",'5- Etapes &amp; occurrences'!B23)</f>
        <v/>
      </c>
      <c r="C24" t="str">
        <f>IF(A24="","",'5- Etapes &amp; occurrences'!C23)</f>
        <v/>
      </c>
      <c r="D24" t="str">
        <f>IF(A24="","",'5- Etapes &amp; occurrences'!D23)</f>
        <v/>
      </c>
      <c r="E24" t="str">
        <f>IF(A24="","",'5- Etapes &amp; occurrences'!E23)</f>
        <v/>
      </c>
      <c r="F24" t="str">
        <f>IF(A24="","",'5- Etapes &amp; occurrences'!F23)</f>
        <v/>
      </c>
      <c r="G24" s="11" t="str">
        <f t="shared" si="0"/>
        <v/>
      </c>
      <c r="H24" s="11" t="str">
        <f t="shared" si="1"/>
        <v/>
      </c>
      <c r="I24" s="11" t="str">
        <f t="shared" si="2"/>
        <v/>
      </c>
      <c r="J24" s="11" t="str">
        <f t="shared" si="3"/>
        <v/>
      </c>
      <c r="K24" s="11" t="str">
        <f t="shared" si="4"/>
        <v/>
      </c>
      <c r="L24" t="str">
        <f t="shared" si="5"/>
        <v/>
      </c>
      <c r="M24" t="str">
        <f t="shared" si="6"/>
        <v/>
      </c>
      <c r="N24" t="str">
        <f t="shared" si="7"/>
        <v/>
      </c>
      <c r="O24" t="str">
        <f t="shared" si="8"/>
        <v/>
      </c>
      <c r="P24" s="11" t="str">
        <f t="shared" si="9"/>
        <v/>
      </c>
      <c r="Q24" s="11" t="str">
        <f t="shared" si="10"/>
        <v/>
      </c>
      <c r="R24" s="11" t="str">
        <f t="shared" si="11"/>
        <v/>
      </c>
      <c r="S24" s="9" t="str">
        <f t="shared" si="12"/>
        <v/>
      </c>
    </row>
    <row r="25" spans="1:19" x14ac:dyDescent="0.35">
      <c r="A25" t="str">
        <f>IF(ROW()-2&lt;=COUNTA('5- Etapes &amp; occurrences'!$A$3:$A$100),'5- Etapes &amp; occurrences'!A24,"")</f>
        <v/>
      </c>
      <c r="B25" t="str">
        <f>IF(A25="","",'5- Etapes &amp; occurrences'!B24)</f>
        <v/>
      </c>
      <c r="C25" t="str">
        <f>IF(A25="","",'5- Etapes &amp; occurrences'!C24)</f>
        <v/>
      </c>
      <c r="D25" t="str">
        <f>IF(A25="","",'5- Etapes &amp; occurrences'!D24)</f>
        <v/>
      </c>
      <c r="E25" t="str">
        <f>IF(A25="","",'5- Etapes &amp; occurrences'!E24)</f>
        <v/>
      </c>
      <c r="F25" t="str">
        <f>IF(A25="","",'5- Etapes &amp; occurrences'!F24)</f>
        <v/>
      </c>
      <c r="G25" s="11" t="str">
        <f t="shared" si="0"/>
        <v/>
      </c>
      <c r="H25" s="11" t="str">
        <f t="shared" si="1"/>
        <v/>
      </c>
      <c r="I25" s="11" t="str">
        <f t="shared" si="2"/>
        <v/>
      </c>
      <c r="J25" s="11" t="str">
        <f t="shared" si="3"/>
        <v/>
      </c>
      <c r="K25" s="11" t="str">
        <f t="shared" si="4"/>
        <v/>
      </c>
      <c r="L25" t="str">
        <f t="shared" si="5"/>
        <v/>
      </c>
      <c r="M25" t="str">
        <f t="shared" si="6"/>
        <v/>
      </c>
      <c r="N25" t="str">
        <f t="shared" si="7"/>
        <v/>
      </c>
      <c r="O25" t="str">
        <f t="shared" si="8"/>
        <v/>
      </c>
      <c r="P25" s="11" t="str">
        <f t="shared" si="9"/>
        <v/>
      </c>
      <c r="Q25" s="11" t="str">
        <f t="shared" si="10"/>
        <v/>
      </c>
      <c r="R25" s="11" t="str">
        <f t="shared" si="11"/>
        <v/>
      </c>
      <c r="S25" s="9" t="str">
        <f t="shared" si="12"/>
        <v/>
      </c>
    </row>
    <row r="26" spans="1:19" x14ac:dyDescent="0.35">
      <c r="A26" t="str">
        <f>IF(ROW()-2&lt;=COUNTA('5- Etapes &amp; occurrences'!$A$3:$A$100),'5- Etapes &amp; occurrences'!A25,"")</f>
        <v/>
      </c>
      <c r="B26" t="str">
        <f>IF(A26="","",'5- Etapes &amp; occurrences'!B25)</f>
        <v/>
      </c>
      <c r="C26" t="str">
        <f>IF(A26="","",'5- Etapes &amp; occurrences'!C25)</f>
        <v/>
      </c>
      <c r="D26" t="str">
        <f>IF(A26="","",'5- Etapes &amp; occurrences'!D25)</f>
        <v/>
      </c>
      <c r="E26" t="str">
        <f>IF(A26="","",'5- Etapes &amp; occurrences'!E25)</f>
        <v/>
      </c>
      <c r="F26" t="str">
        <f>IF(A26="","",'5- Etapes &amp; occurrences'!F25)</f>
        <v/>
      </c>
      <c r="G26" s="11" t="str">
        <f t="shared" si="0"/>
        <v/>
      </c>
      <c r="H26" s="11" t="str">
        <f t="shared" si="1"/>
        <v/>
      </c>
      <c r="I26" s="11" t="str">
        <f t="shared" si="2"/>
        <v/>
      </c>
      <c r="J26" s="11" t="str">
        <f t="shared" si="3"/>
        <v/>
      </c>
      <c r="K26" s="11" t="str">
        <f t="shared" si="4"/>
        <v/>
      </c>
      <c r="L26" t="str">
        <f t="shared" si="5"/>
        <v/>
      </c>
      <c r="M26" t="str">
        <f t="shared" si="6"/>
        <v/>
      </c>
      <c r="N26" t="str">
        <f t="shared" si="7"/>
        <v/>
      </c>
      <c r="O26" t="str">
        <f t="shared" si="8"/>
        <v/>
      </c>
      <c r="P26" s="11" t="str">
        <f t="shared" si="9"/>
        <v/>
      </c>
      <c r="Q26" s="11" t="str">
        <f t="shared" si="10"/>
        <v/>
      </c>
      <c r="R26" s="11" t="str">
        <f t="shared" si="11"/>
        <v/>
      </c>
      <c r="S26" s="9" t="str">
        <f t="shared" si="12"/>
        <v/>
      </c>
    </row>
    <row r="27" spans="1:19" x14ac:dyDescent="0.35">
      <c r="A27" t="str">
        <f>IF(ROW()-2&lt;=COUNTA('5- Etapes &amp; occurrences'!$A$3:$A$100),'5- Etapes &amp; occurrences'!A26,"")</f>
        <v/>
      </c>
      <c r="B27" t="str">
        <f>IF(A27="","",'5- Etapes &amp; occurrences'!B26)</f>
        <v/>
      </c>
      <c r="C27" t="str">
        <f>IF(A27="","",'5- Etapes &amp; occurrences'!C26)</f>
        <v/>
      </c>
      <c r="D27" t="str">
        <f>IF(A27="","",'5- Etapes &amp; occurrences'!D26)</f>
        <v/>
      </c>
      <c r="E27" t="str">
        <f>IF(A27="","",'5- Etapes &amp; occurrences'!E26)</f>
        <v/>
      </c>
      <c r="F27" t="str">
        <f>IF(A27="","",'5- Etapes &amp; occurrences'!F26)</f>
        <v/>
      </c>
      <c r="G27" s="11" t="str">
        <f t="shared" si="0"/>
        <v/>
      </c>
      <c r="H27" s="11" t="str">
        <f t="shared" si="1"/>
        <v/>
      </c>
      <c r="I27" s="11" t="str">
        <f t="shared" si="2"/>
        <v/>
      </c>
      <c r="J27" s="11" t="str">
        <f t="shared" si="3"/>
        <v/>
      </c>
      <c r="K27" s="11" t="str">
        <f t="shared" si="4"/>
        <v/>
      </c>
      <c r="L27" t="str">
        <f t="shared" si="5"/>
        <v/>
      </c>
      <c r="M27" t="str">
        <f t="shared" si="6"/>
        <v/>
      </c>
      <c r="N27" t="str">
        <f t="shared" si="7"/>
        <v/>
      </c>
      <c r="O27" t="str">
        <f t="shared" si="8"/>
        <v/>
      </c>
      <c r="P27" s="11" t="str">
        <f t="shared" si="9"/>
        <v/>
      </c>
      <c r="Q27" s="11" t="str">
        <f t="shared" si="10"/>
        <v/>
      </c>
      <c r="R27" s="11" t="str">
        <f t="shared" si="11"/>
        <v/>
      </c>
      <c r="S27" s="9" t="str">
        <f t="shared" si="12"/>
        <v/>
      </c>
    </row>
    <row r="28" spans="1:19" x14ac:dyDescent="0.35">
      <c r="A28" t="str">
        <f>IF(ROW()-2&lt;=COUNTA('5- Etapes &amp; occurrences'!$A$3:$A$100),'5- Etapes &amp; occurrences'!A27,"")</f>
        <v/>
      </c>
      <c r="B28" t="str">
        <f>IF(A28="","",'5- Etapes &amp; occurrences'!B27)</f>
        <v/>
      </c>
      <c r="C28" t="str">
        <f>IF(A28="","",'5- Etapes &amp; occurrences'!C27)</f>
        <v/>
      </c>
      <c r="D28" t="str">
        <f>IF(A28="","",'5- Etapes &amp; occurrences'!D27)</f>
        <v/>
      </c>
      <c r="E28" t="str">
        <f>IF(A28="","",'5- Etapes &amp; occurrences'!E27)</f>
        <v/>
      </c>
      <c r="F28" t="str">
        <f>IF(A28="","",'5- Etapes &amp; occurrences'!F27)</f>
        <v/>
      </c>
      <c r="G28" s="11" t="str">
        <f t="shared" si="0"/>
        <v/>
      </c>
      <c r="H28" s="11" t="str">
        <f t="shared" si="1"/>
        <v/>
      </c>
      <c r="I28" s="11" t="str">
        <f t="shared" si="2"/>
        <v/>
      </c>
      <c r="J28" s="11" t="str">
        <f t="shared" si="3"/>
        <v/>
      </c>
      <c r="K28" s="11" t="str">
        <f t="shared" si="4"/>
        <v/>
      </c>
      <c r="L28" t="str">
        <f t="shared" si="5"/>
        <v/>
      </c>
      <c r="M28" t="str">
        <f t="shared" si="6"/>
        <v/>
      </c>
      <c r="N28" t="str">
        <f t="shared" si="7"/>
        <v/>
      </c>
      <c r="O28" t="str">
        <f t="shared" si="8"/>
        <v/>
      </c>
      <c r="P28" s="11" t="str">
        <f t="shared" si="9"/>
        <v/>
      </c>
      <c r="Q28" s="11" t="str">
        <f t="shared" si="10"/>
        <v/>
      </c>
      <c r="R28" s="11" t="str">
        <f t="shared" si="11"/>
        <v/>
      </c>
      <c r="S28" s="9" t="str">
        <f t="shared" si="12"/>
        <v/>
      </c>
    </row>
    <row r="29" spans="1:19" x14ac:dyDescent="0.35">
      <c r="A29" t="str">
        <f>IF(ROW()-2&lt;=COUNTA('5- Etapes &amp; occurrences'!$A$3:$A$100),'5- Etapes &amp; occurrences'!A28,"")</f>
        <v/>
      </c>
      <c r="B29" t="str">
        <f>IF(A29="","",'5- Etapes &amp; occurrences'!B28)</f>
        <v/>
      </c>
      <c r="C29" t="str">
        <f>IF(A29="","",'5- Etapes &amp; occurrences'!C28)</f>
        <v/>
      </c>
      <c r="D29" t="str">
        <f>IF(A29="","",'5- Etapes &amp; occurrences'!D28)</f>
        <v/>
      </c>
      <c r="E29" t="str">
        <f>IF(A29="","",'5- Etapes &amp; occurrences'!E28)</f>
        <v/>
      </c>
      <c r="F29" t="str">
        <f>IF(A29="","",'5- Etapes &amp; occurrences'!F28)</f>
        <v/>
      </c>
      <c r="G29" s="11" t="str">
        <f t="shared" si="0"/>
        <v/>
      </c>
      <c r="H29" s="11" t="str">
        <f t="shared" si="1"/>
        <v/>
      </c>
      <c r="I29" s="11" t="str">
        <f t="shared" si="2"/>
        <v/>
      </c>
      <c r="J29" s="11" t="str">
        <f t="shared" si="3"/>
        <v/>
      </c>
      <c r="K29" s="11" t="str">
        <f t="shared" si="4"/>
        <v/>
      </c>
      <c r="L29" t="str">
        <f t="shared" si="5"/>
        <v/>
      </c>
      <c r="M29" t="str">
        <f t="shared" si="6"/>
        <v/>
      </c>
      <c r="N29" t="str">
        <f t="shared" si="7"/>
        <v/>
      </c>
      <c r="O29" t="str">
        <f t="shared" si="8"/>
        <v/>
      </c>
      <c r="P29" s="11" t="str">
        <f t="shared" si="9"/>
        <v/>
      </c>
      <c r="Q29" s="11" t="str">
        <f t="shared" si="10"/>
        <v/>
      </c>
      <c r="R29" s="11" t="str">
        <f t="shared" si="11"/>
        <v/>
      </c>
      <c r="S29" s="9" t="str">
        <f t="shared" si="12"/>
        <v/>
      </c>
    </row>
    <row r="30" spans="1:19" x14ac:dyDescent="0.35">
      <c r="A30" t="str">
        <f>IF(ROW()-2&lt;=COUNTA('5- Etapes &amp; occurrences'!$A$3:$A$100),'5- Etapes &amp; occurrences'!A29,"")</f>
        <v/>
      </c>
      <c r="B30" t="str">
        <f>IF(A30="","",'5- Etapes &amp; occurrences'!B29)</f>
        <v/>
      </c>
      <c r="C30" t="str">
        <f>IF(A30="","",'5- Etapes &amp; occurrences'!C29)</f>
        <v/>
      </c>
      <c r="D30" t="str">
        <f>IF(A30="","",'5- Etapes &amp; occurrences'!D29)</f>
        <v/>
      </c>
      <c r="E30" t="str">
        <f>IF(A30="","",'5- Etapes &amp; occurrences'!E29)</f>
        <v/>
      </c>
      <c r="F30" t="str">
        <f>IF(A30="","",'5- Etapes &amp; occurrences'!F29)</f>
        <v/>
      </c>
      <c r="G30" s="11" t="str">
        <f t="shared" si="0"/>
        <v/>
      </c>
      <c r="H30" s="11" t="str">
        <f t="shared" si="1"/>
        <v/>
      </c>
      <c r="I30" s="11" t="str">
        <f t="shared" si="2"/>
        <v/>
      </c>
      <c r="J30" s="11" t="str">
        <f t="shared" si="3"/>
        <v/>
      </c>
      <c r="K30" s="11" t="str">
        <f t="shared" si="4"/>
        <v/>
      </c>
      <c r="L30" t="str">
        <f t="shared" si="5"/>
        <v/>
      </c>
      <c r="M30" t="str">
        <f t="shared" si="6"/>
        <v/>
      </c>
      <c r="N30" t="str">
        <f t="shared" si="7"/>
        <v/>
      </c>
      <c r="O30" t="str">
        <f t="shared" si="8"/>
        <v/>
      </c>
      <c r="P30" s="11" t="str">
        <f t="shared" si="9"/>
        <v/>
      </c>
      <c r="Q30" s="11" t="str">
        <f t="shared" si="10"/>
        <v/>
      </c>
      <c r="R30" s="11" t="str">
        <f t="shared" si="11"/>
        <v/>
      </c>
      <c r="S30" s="9" t="str">
        <f t="shared" si="12"/>
        <v/>
      </c>
    </row>
    <row r="31" spans="1:19" x14ac:dyDescent="0.35">
      <c r="A31" t="str">
        <f>IF(ROW()-2&lt;=COUNTA('5- Etapes &amp; occurrences'!$A$3:$A$100),'5- Etapes &amp; occurrences'!A30,"")</f>
        <v/>
      </c>
      <c r="B31" t="str">
        <f>IF(A31="","",'5- Etapes &amp; occurrences'!B30)</f>
        <v/>
      </c>
      <c r="C31" t="str">
        <f>IF(A31="","",'5- Etapes &amp; occurrences'!C30)</f>
        <v/>
      </c>
      <c r="D31" t="str">
        <f>IF(A31="","",'5- Etapes &amp; occurrences'!D30)</f>
        <v/>
      </c>
      <c r="E31" t="str">
        <f>IF(A31="","",'5- Etapes &amp; occurrences'!E30)</f>
        <v/>
      </c>
      <c r="F31" t="str">
        <f>IF(A31="","",'5- Etapes &amp; occurrences'!F30)</f>
        <v/>
      </c>
      <c r="G31" s="11" t="str">
        <f t="shared" si="0"/>
        <v/>
      </c>
      <c r="H31" s="11" t="str">
        <f t="shared" si="1"/>
        <v/>
      </c>
      <c r="I31" s="11" t="str">
        <f t="shared" si="2"/>
        <v/>
      </c>
      <c r="J31" s="11" t="str">
        <f t="shared" si="3"/>
        <v/>
      </c>
      <c r="K31" s="11" t="str">
        <f t="shared" si="4"/>
        <v/>
      </c>
      <c r="L31" t="str">
        <f t="shared" si="5"/>
        <v/>
      </c>
      <c r="M31" t="str">
        <f t="shared" si="6"/>
        <v/>
      </c>
      <c r="N31" t="str">
        <f t="shared" si="7"/>
        <v/>
      </c>
      <c r="O31" t="str">
        <f t="shared" si="8"/>
        <v/>
      </c>
      <c r="P31" s="11" t="str">
        <f t="shared" si="9"/>
        <v/>
      </c>
      <c r="Q31" s="11" t="str">
        <f t="shared" si="10"/>
        <v/>
      </c>
      <c r="R31" s="11" t="str">
        <f t="shared" si="11"/>
        <v/>
      </c>
      <c r="S31" s="9" t="str">
        <f t="shared" si="12"/>
        <v/>
      </c>
    </row>
    <row r="32" spans="1:19" x14ac:dyDescent="0.35">
      <c r="A32" t="str">
        <f>IF(ROW()-2&lt;=COUNTA('5- Etapes &amp; occurrences'!$A$3:$A$100),'5- Etapes &amp; occurrences'!A31,"")</f>
        <v/>
      </c>
      <c r="B32" t="str">
        <f>IF(A32="","",'5- Etapes &amp; occurrences'!B31)</f>
        <v/>
      </c>
      <c r="C32" t="str">
        <f>IF(A32="","",'5- Etapes &amp; occurrences'!C31)</f>
        <v/>
      </c>
      <c r="D32" t="str">
        <f>IF(A32="","",'5- Etapes &amp; occurrences'!D31)</f>
        <v/>
      </c>
      <c r="E32" t="str">
        <f>IF(A32="","",'5- Etapes &amp; occurrences'!E31)</f>
        <v/>
      </c>
      <c r="F32" t="str">
        <f>IF(A32="","",'5- Etapes &amp; occurrences'!F31)</f>
        <v/>
      </c>
      <c r="G32" s="11" t="str">
        <f t="shared" si="0"/>
        <v/>
      </c>
      <c r="H32" s="11" t="str">
        <f t="shared" si="1"/>
        <v/>
      </c>
      <c r="I32" s="11" t="str">
        <f t="shared" si="2"/>
        <v/>
      </c>
      <c r="J32" s="11" t="str">
        <f t="shared" si="3"/>
        <v/>
      </c>
      <c r="K32" s="11" t="str">
        <f t="shared" si="4"/>
        <v/>
      </c>
      <c r="L32" t="str">
        <f t="shared" si="5"/>
        <v/>
      </c>
      <c r="M32" t="str">
        <f t="shared" si="6"/>
        <v/>
      </c>
      <c r="N32" t="str">
        <f t="shared" si="7"/>
        <v/>
      </c>
      <c r="O32" t="str">
        <f t="shared" si="8"/>
        <v/>
      </c>
      <c r="P32" s="11" t="str">
        <f t="shared" si="9"/>
        <v/>
      </c>
      <c r="Q32" s="11" t="str">
        <f t="shared" si="10"/>
        <v/>
      </c>
      <c r="R32" s="11" t="str">
        <f t="shared" si="11"/>
        <v/>
      </c>
      <c r="S32" s="9" t="str">
        <f t="shared" si="12"/>
        <v/>
      </c>
    </row>
    <row r="33" spans="1:19" x14ac:dyDescent="0.35">
      <c r="A33" t="str">
        <f>IF(ROW()-2&lt;=COUNTA('5- Etapes &amp; occurrences'!$A$3:$A$100),'5- Etapes &amp; occurrences'!A32,"")</f>
        <v/>
      </c>
      <c r="B33" t="str">
        <f>IF(A33="","",'5- Etapes &amp; occurrences'!B32)</f>
        <v/>
      </c>
      <c r="C33" t="str">
        <f>IF(A33="","",'5- Etapes &amp; occurrences'!C32)</f>
        <v/>
      </c>
      <c r="D33" t="str">
        <f>IF(A33="","",'5- Etapes &amp; occurrences'!D32)</f>
        <v/>
      </c>
      <c r="E33" t="str">
        <f>IF(A33="","",'5- Etapes &amp; occurrences'!E32)</f>
        <v/>
      </c>
      <c r="F33" t="str">
        <f>IF(A33="","",'5- Etapes &amp; occurrences'!F32)</f>
        <v/>
      </c>
      <c r="G33" s="11" t="str">
        <f t="shared" si="0"/>
        <v/>
      </c>
      <c r="H33" s="11" t="str">
        <f t="shared" si="1"/>
        <v/>
      </c>
      <c r="I33" s="11" t="str">
        <f t="shared" si="2"/>
        <v/>
      </c>
      <c r="J33" s="11" t="str">
        <f t="shared" si="3"/>
        <v/>
      </c>
      <c r="K33" s="11" t="str">
        <f t="shared" si="4"/>
        <v/>
      </c>
      <c r="L33" t="str">
        <f t="shared" si="5"/>
        <v/>
      </c>
      <c r="M33" t="str">
        <f t="shared" si="6"/>
        <v/>
      </c>
      <c r="N33" t="str">
        <f t="shared" si="7"/>
        <v/>
      </c>
      <c r="O33" t="str">
        <f t="shared" si="8"/>
        <v/>
      </c>
      <c r="P33" s="11" t="str">
        <f t="shared" si="9"/>
        <v/>
      </c>
      <c r="Q33" s="11" t="str">
        <f t="shared" si="10"/>
        <v/>
      </c>
      <c r="R33" s="11" t="str">
        <f t="shared" si="11"/>
        <v/>
      </c>
      <c r="S33" s="9" t="str">
        <f t="shared" si="12"/>
        <v/>
      </c>
    </row>
    <row r="34" spans="1:19" x14ac:dyDescent="0.35">
      <c r="A34" t="str">
        <f>IF(ROW()-2&lt;=COUNTA('5- Etapes &amp; occurrences'!$A$3:$A$100),'5- Etapes &amp; occurrences'!A33,"")</f>
        <v/>
      </c>
      <c r="B34" t="str">
        <f>IF(A34="","",'5- Etapes &amp; occurrences'!B33)</f>
        <v/>
      </c>
      <c r="C34" t="str">
        <f>IF(A34="","",'5- Etapes &amp; occurrences'!C33)</f>
        <v/>
      </c>
      <c r="D34" t="str">
        <f>IF(A34="","",'5- Etapes &amp; occurrences'!D33)</f>
        <v/>
      </c>
      <c r="E34" t="str">
        <f>IF(A34="","",'5- Etapes &amp; occurrences'!E33)</f>
        <v/>
      </c>
      <c r="F34" t="str">
        <f>IF(A34="","",'5- Etapes &amp; occurrences'!F33)</f>
        <v/>
      </c>
      <c r="G34" s="11" t="str">
        <f t="shared" si="0"/>
        <v/>
      </c>
      <c r="H34" s="11" t="str">
        <f t="shared" si="1"/>
        <v/>
      </c>
      <c r="I34" s="11" t="str">
        <f t="shared" si="2"/>
        <v/>
      </c>
      <c r="J34" s="11" t="str">
        <f t="shared" si="3"/>
        <v/>
      </c>
      <c r="K34" s="11" t="str">
        <f t="shared" si="4"/>
        <v/>
      </c>
      <c r="L34" t="str">
        <f t="shared" si="5"/>
        <v/>
      </c>
      <c r="M34" t="str">
        <f t="shared" si="6"/>
        <v/>
      </c>
      <c r="N34" t="str">
        <f t="shared" si="7"/>
        <v/>
      </c>
      <c r="O34" t="str">
        <f t="shared" si="8"/>
        <v/>
      </c>
      <c r="P34" s="11" t="str">
        <f t="shared" si="9"/>
        <v/>
      </c>
      <c r="Q34" s="11" t="str">
        <f t="shared" si="10"/>
        <v/>
      </c>
      <c r="R34" s="11" t="str">
        <f t="shared" si="11"/>
        <v/>
      </c>
      <c r="S34" s="9" t="str">
        <f t="shared" si="12"/>
        <v/>
      </c>
    </row>
    <row r="35" spans="1:19" x14ac:dyDescent="0.35">
      <c r="A35" t="str">
        <f>IF(ROW()-2&lt;=COUNTA('5- Etapes &amp; occurrences'!$A$3:$A$100),'5- Etapes &amp; occurrences'!A34,"")</f>
        <v/>
      </c>
      <c r="B35" t="str">
        <f>IF(A35="","",'5- Etapes &amp; occurrences'!B34)</f>
        <v/>
      </c>
      <c r="C35" t="str">
        <f>IF(A35="","",'5- Etapes &amp; occurrences'!C34)</f>
        <v/>
      </c>
      <c r="D35" t="str">
        <f>IF(A35="","",'5- Etapes &amp; occurrences'!D34)</f>
        <v/>
      </c>
      <c r="E35" t="str">
        <f>IF(A35="","",'5- Etapes &amp; occurrences'!E34)</f>
        <v/>
      </c>
      <c r="F35" t="str">
        <f>IF(A35="","",'5- Etapes &amp; occurrences'!F34)</f>
        <v/>
      </c>
      <c r="G35" s="11" t="str">
        <f t="shared" si="0"/>
        <v/>
      </c>
      <c r="H35" s="11" t="str">
        <f t="shared" si="1"/>
        <v/>
      </c>
      <c r="I35" s="11" t="str">
        <f t="shared" si="2"/>
        <v/>
      </c>
      <c r="J35" s="11" t="str">
        <f t="shared" si="3"/>
        <v/>
      </c>
      <c r="K35" s="11" t="str">
        <f t="shared" si="4"/>
        <v/>
      </c>
      <c r="L35" t="str">
        <f t="shared" si="5"/>
        <v/>
      </c>
      <c r="M35" t="str">
        <f t="shared" si="6"/>
        <v/>
      </c>
      <c r="N35" t="str">
        <f t="shared" si="7"/>
        <v/>
      </c>
      <c r="O35" t="str">
        <f t="shared" si="8"/>
        <v/>
      </c>
      <c r="P35" s="11" t="str">
        <f t="shared" si="9"/>
        <v/>
      </c>
      <c r="Q35" s="11" t="str">
        <f t="shared" si="10"/>
        <v/>
      </c>
      <c r="R35" s="11" t="str">
        <f t="shared" si="11"/>
        <v/>
      </c>
      <c r="S35" s="9" t="str">
        <f t="shared" si="12"/>
        <v/>
      </c>
    </row>
    <row r="36" spans="1:19" x14ac:dyDescent="0.35">
      <c r="A36" t="str">
        <f>IF(ROW()-2&lt;=COUNTA('5- Etapes &amp; occurrences'!$A$3:$A$100),'5- Etapes &amp; occurrences'!A35,"")</f>
        <v/>
      </c>
      <c r="B36" t="str">
        <f>IF(A36="","",'5- Etapes &amp; occurrences'!B35)</f>
        <v/>
      </c>
      <c r="C36" t="str">
        <f>IF(A36="","",'5- Etapes &amp; occurrences'!C35)</f>
        <v/>
      </c>
      <c r="D36" t="str">
        <f>IF(A36="","",'5- Etapes &amp; occurrences'!D35)</f>
        <v/>
      </c>
      <c r="E36" t="str">
        <f>IF(A36="","",'5- Etapes &amp; occurrences'!E35)</f>
        <v/>
      </c>
      <c r="F36" t="str">
        <f>IF(A36="","",'5- Etapes &amp; occurrences'!F35)</f>
        <v/>
      </c>
      <c r="G36" s="11" t="str">
        <f t="shared" ref="G36:G67" si="13">IF(A36="","",IFERROR(VLOOKUP(D36,Tarifs_Roles,3,FALSE),0))</f>
        <v/>
      </c>
      <c r="H36" s="11" t="str">
        <f t="shared" ref="H36:H67" si="14">IF(A36="","",E36/60*G36*F36)</f>
        <v/>
      </c>
      <c r="I36" s="11" t="str">
        <f t="shared" ref="I36:I67" si="15">IF(A36="","",H36*Taux_Indirects)</f>
        <v/>
      </c>
      <c r="J36" s="11" t="str">
        <f t="shared" ref="J36:J67" si="16">IF(A36="","",H36+I36)</f>
        <v/>
      </c>
      <c r="K36" s="11" t="str">
        <f t="shared" ref="K36:K67" si="17">IF(A36="","",J36*Semaines_An)</f>
        <v/>
      </c>
      <c r="L36" t="str">
        <f t="shared" ref="L36:L67" si="18">IF(A36="","",Gain_Min_Etape)</f>
        <v/>
      </c>
      <c r="M36" t="str">
        <f t="shared" ref="M36:M67" si="19">IF(A36="","",MAX(E36-L36,0))</f>
        <v/>
      </c>
      <c r="N36" t="str">
        <f t="shared" ref="N36:N67" si="20">IF(A36="","",Taux_Auto)</f>
        <v/>
      </c>
      <c r="O36" t="str">
        <f t="shared" ref="O36:O67" si="21">IF(A36="","",M36*(1-N36))</f>
        <v/>
      </c>
      <c r="P36" s="11" t="str">
        <f t="shared" ref="P36:P67" si="22">IF(A36="","",((E36-O36)/60*G36*F36)*(1+Taux_Indirects))</f>
        <v/>
      </c>
      <c r="Q36" s="11" t="str">
        <f t="shared" ref="Q36:Q67" si="23">IF(A36="","",P36*Semaines_An)</f>
        <v/>
      </c>
      <c r="R36" s="11" t="str">
        <f t="shared" ref="R36:R67" si="24">IF(A36="","",Cout_MEO)</f>
        <v/>
      </c>
      <c r="S36" s="9" t="str">
        <f t="shared" ref="S36:S67" si="25">IF(A36="","",IF(Q36=0,0,R36/Q36))</f>
        <v/>
      </c>
    </row>
    <row r="37" spans="1:19" x14ac:dyDescent="0.35">
      <c r="A37" t="str">
        <f>IF(ROW()-2&lt;=COUNTA('5- Etapes &amp; occurrences'!$A$3:$A$100),'5- Etapes &amp; occurrences'!A36,"")</f>
        <v/>
      </c>
      <c r="B37" t="str">
        <f>IF(A37="","",'5- Etapes &amp; occurrences'!B36)</f>
        <v/>
      </c>
      <c r="C37" t="str">
        <f>IF(A37="","",'5- Etapes &amp; occurrences'!C36)</f>
        <v/>
      </c>
      <c r="D37" t="str">
        <f>IF(A37="","",'5- Etapes &amp; occurrences'!D36)</f>
        <v/>
      </c>
      <c r="E37" t="str">
        <f>IF(A37="","",'5- Etapes &amp; occurrences'!E36)</f>
        <v/>
      </c>
      <c r="F37" t="str">
        <f>IF(A37="","",'5- Etapes &amp; occurrences'!F36)</f>
        <v/>
      </c>
      <c r="G37" s="11" t="str">
        <f t="shared" si="13"/>
        <v/>
      </c>
      <c r="H37" s="11" t="str">
        <f t="shared" si="14"/>
        <v/>
      </c>
      <c r="I37" s="11" t="str">
        <f t="shared" si="15"/>
        <v/>
      </c>
      <c r="J37" s="11" t="str">
        <f t="shared" si="16"/>
        <v/>
      </c>
      <c r="K37" s="11" t="str">
        <f t="shared" si="17"/>
        <v/>
      </c>
      <c r="L37" t="str">
        <f t="shared" si="18"/>
        <v/>
      </c>
      <c r="M37" t="str">
        <f t="shared" si="19"/>
        <v/>
      </c>
      <c r="N37" t="str">
        <f t="shared" si="20"/>
        <v/>
      </c>
      <c r="O37" t="str">
        <f t="shared" si="21"/>
        <v/>
      </c>
      <c r="P37" s="11" t="str">
        <f t="shared" si="22"/>
        <v/>
      </c>
      <c r="Q37" s="11" t="str">
        <f t="shared" si="23"/>
        <v/>
      </c>
      <c r="R37" s="11" t="str">
        <f t="shared" si="24"/>
        <v/>
      </c>
      <c r="S37" s="9" t="str">
        <f t="shared" si="25"/>
        <v/>
      </c>
    </row>
    <row r="38" spans="1:19" x14ac:dyDescent="0.35">
      <c r="A38" t="str">
        <f>IF(ROW()-2&lt;=COUNTA('5- Etapes &amp; occurrences'!$A$3:$A$100),'5- Etapes &amp; occurrences'!A37,"")</f>
        <v/>
      </c>
      <c r="B38" t="str">
        <f>IF(A38="","",'5- Etapes &amp; occurrences'!B37)</f>
        <v/>
      </c>
      <c r="C38" t="str">
        <f>IF(A38="","",'5- Etapes &amp; occurrences'!C37)</f>
        <v/>
      </c>
      <c r="D38" t="str">
        <f>IF(A38="","",'5- Etapes &amp; occurrences'!D37)</f>
        <v/>
      </c>
      <c r="E38" t="str">
        <f>IF(A38="","",'5- Etapes &amp; occurrences'!E37)</f>
        <v/>
      </c>
      <c r="F38" t="str">
        <f>IF(A38="","",'5- Etapes &amp; occurrences'!F37)</f>
        <v/>
      </c>
      <c r="G38" s="11" t="str">
        <f t="shared" si="13"/>
        <v/>
      </c>
      <c r="H38" s="11" t="str">
        <f t="shared" si="14"/>
        <v/>
      </c>
      <c r="I38" s="11" t="str">
        <f t="shared" si="15"/>
        <v/>
      </c>
      <c r="J38" s="11" t="str">
        <f t="shared" si="16"/>
        <v/>
      </c>
      <c r="K38" s="11" t="str">
        <f t="shared" si="17"/>
        <v/>
      </c>
      <c r="L38" t="str">
        <f t="shared" si="18"/>
        <v/>
      </c>
      <c r="M38" t="str">
        <f t="shared" si="19"/>
        <v/>
      </c>
      <c r="N38" t="str">
        <f t="shared" si="20"/>
        <v/>
      </c>
      <c r="O38" t="str">
        <f t="shared" si="21"/>
        <v/>
      </c>
      <c r="P38" s="11" t="str">
        <f t="shared" si="22"/>
        <v/>
      </c>
      <c r="Q38" s="11" t="str">
        <f t="shared" si="23"/>
        <v/>
      </c>
      <c r="R38" s="11" t="str">
        <f t="shared" si="24"/>
        <v/>
      </c>
      <c r="S38" s="9" t="str">
        <f t="shared" si="25"/>
        <v/>
      </c>
    </row>
    <row r="39" spans="1:19" x14ac:dyDescent="0.35">
      <c r="A39" t="str">
        <f>IF(ROW()-2&lt;=COUNTA('5- Etapes &amp; occurrences'!$A$3:$A$100),'5- Etapes &amp; occurrences'!A38,"")</f>
        <v/>
      </c>
      <c r="B39" t="str">
        <f>IF(A39="","",'5- Etapes &amp; occurrences'!B38)</f>
        <v/>
      </c>
      <c r="C39" t="str">
        <f>IF(A39="","",'5- Etapes &amp; occurrences'!C38)</f>
        <v/>
      </c>
      <c r="D39" t="str">
        <f>IF(A39="","",'5- Etapes &amp; occurrences'!D38)</f>
        <v/>
      </c>
      <c r="E39" t="str">
        <f>IF(A39="","",'5- Etapes &amp; occurrences'!E38)</f>
        <v/>
      </c>
      <c r="F39" t="str">
        <f>IF(A39="","",'5- Etapes &amp; occurrences'!F38)</f>
        <v/>
      </c>
      <c r="G39" s="11" t="str">
        <f t="shared" si="13"/>
        <v/>
      </c>
      <c r="H39" s="11" t="str">
        <f t="shared" si="14"/>
        <v/>
      </c>
      <c r="I39" s="11" t="str">
        <f t="shared" si="15"/>
        <v/>
      </c>
      <c r="J39" s="11" t="str">
        <f t="shared" si="16"/>
        <v/>
      </c>
      <c r="K39" s="11" t="str">
        <f t="shared" si="17"/>
        <v/>
      </c>
      <c r="L39" t="str">
        <f t="shared" si="18"/>
        <v/>
      </c>
      <c r="M39" t="str">
        <f t="shared" si="19"/>
        <v/>
      </c>
      <c r="N39" t="str">
        <f t="shared" si="20"/>
        <v/>
      </c>
      <c r="O39" t="str">
        <f t="shared" si="21"/>
        <v/>
      </c>
      <c r="P39" s="11" t="str">
        <f t="shared" si="22"/>
        <v/>
      </c>
      <c r="Q39" s="11" t="str">
        <f t="shared" si="23"/>
        <v/>
      </c>
      <c r="R39" s="11" t="str">
        <f t="shared" si="24"/>
        <v/>
      </c>
      <c r="S39" s="9" t="str">
        <f t="shared" si="25"/>
        <v/>
      </c>
    </row>
    <row r="40" spans="1:19" x14ac:dyDescent="0.35">
      <c r="A40" t="str">
        <f>IF(ROW()-2&lt;=COUNTA('5- Etapes &amp; occurrences'!$A$3:$A$100),'5- Etapes &amp; occurrences'!A39,"")</f>
        <v/>
      </c>
      <c r="B40" t="str">
        <f>IF(A40="","",'5- Etapes &amp; occurrences'!B39)</f>
        <v/>
      </c>
      <c r="C40" t="str">
        <f>IF(A40="","",'5- Etapes &amp; occurrences'!C39)</f>
        <v/>
      </c>
      <c r="D40" t="str">
        <f>IF(A40="","",'5- Etapes &amp; occurrences'!D39)</f>
        <v/>
      </c>
      <c r="E40" t="str">
        <f>IF(A40="","",'5- Etapes &amp; occurrences'!E39)</f>
        <v/>
      </c>
      <c r="F40" t="str">
        <f>IF(A40="","",'5- Etapes &amp; occurrences'!F39)</f>
        <v/>
      </c>
      <c r="G40" s="11" t="str">
        <f t="shared" si="13"/>
        <v/>
      </c>
      <c r="H40" s="11" t="str">
        <f t="shared" si="14"/>
        <v/>
      </c>
      <c r="I40" s="11" t="str">
        <f t="shared" si="15"/>
        <v/>
      </c>
      <c r="J40" s="11" t="str">
        <f t="shared" si="16"/>
        <v/>
      </c>
      <c r="K40" s="11" t="str">
        <f t="shared" si="17"/>
        <v/>
      </c>
      <c r="L40" t="str">
        <f t="shared" si="18"/>
        <v/>
      </c>
      <c r="M40" t="str">
        <f t="shared" si="19"/>
        <v/>
      </c>
      <c r="N40" t="str">
        <f t="shared" si="20"/>
        <v/>
      </c>
      <c r="O40" t="str">
        <f t="shared" si="21"/>
        <v/>
      </c>
      <c r="P40" s="11" t="str">
        <f t="shared" si="22"/>
        <v/>
      </c>
      <c r="Q40" s="11" t="str">
        <f t="shared" si="23"/>
        <v/>
      </c>
      <c r="R40" s="11" t="str">
        <f t="shared" si="24"/>
        <v/>
      </c>
      <c r="S40" s="9" t="str">
        <f t="shared" si="25"/>
        <v/>
      </c>
    </row>
    <row r="41" spans="1:19" x14ac:dyDescent="0.35">
      <c r="A41" t="str">
        <f>IF(ROW()-2&lt;=COUNTA('5- Etapes &amp; occurrences'!$A$3:$A$100),'5- Etapes &amp; occurrences'!A40,"")</f>
        <v/>
      </c>
      <c r="B41" t="str">
        <f>IF(A41="","",'5- Etapes &amp; occurrences'!B40)</f>
        <v/>
      </c>
      <c r="C41" t="str">
        <f>IF(A41="","",'5- Etapes &amp; occurrences'!C40)</f>
        <v/>
      </c>
      <c r="D41" t="str">
        <f>IF(A41="","",'5- Etapes &amp; occurrences'!D40)</f>
        <v/>
      </c>
      <c r="E41" t="str">
        <f>IF(A41="","",'5- Etapes &amp; occurrences'!E40)</f>
        <v/>
      </c>
      <c r="F41" t="str">
        <f>IF(A41="","",'5- Etapes &amp; occurrences'!F40)</f>
        <v/>
      </c>
      <c r="G41" s="11" t="str">
        <f t="shared" si="13"/>
        <v/>
      </c>
      <c r="H41" s="11" t="str">
        <f t="shared" si="14"/>
        <v/>
      </c>
      <c r="I41" s="11" t="str">
        <f t="shared" si="15"/>
        <v/>
      </c>
      <c r="J41" s="11" t="str">
        <f t="shared" si="16"/>
        <v/>
      </c>
      <c r="K41" s="11" t="str">
        <f t="shared" si="17"/>
        <v/>
      </c>
      <c r="L41" t="str">
        <f t="shared" si="18"/>
        <v/>
      </c>
      <c r="M41" t="str">
        <f t="shared" si="19"/>
        <v/>
      </c>
      <c r="N41" t="str">
        <f t="shared" si="20"/>
        <v/>
      </c>
      <c r="O41" t="str">
        <f t="shared" si="21"/>
        <v/>
      </c>
      <c r="P41" s="11" t="str">
        <f t="shared" si="22"/>
        <v/>
      </c>
      <c r="Q41" s="11" t="str">
        <f t="shared" si="23"/>
        <v/>
      </c>
      <c r="R41" s="11" t="str">
        <f t="shared" si="24"/>
        <v/>
      </c>
      <c r="S41" s="9" t="str">
        <f t="shared" si="25"/>
        <v/>
      </c>
    </row>
    <row r="42" spans="1:19" x14ac:dyDescent="0.35">
      <c r="A42" t="str">
        <f>IF(ROW()-2&lt;=COUNTA('5- Etapes &amp; occurrences'!$A$3:$A$100),'5- Etapes &amp; occurrences'!A41,"")</f>
        <v/>
      </c>
      <c r="B42" t="str">
        <f>IF(A42="","",'5- Etapes &amp; occurrences'!B41)</f>
        <v/>
      </c>
      <c r="C42" t="str">
        <f>IF(A42="","",'5- Etapes &amp; occurrences'!C41)</f>
        <v/>
      </c>
      <c r="D42" t="str">
        <f>IF(A42="","",'5- Etapes &amp; occurrences'!D41)</f>
        <v/>
      </c>
      <c r="E42" t="str">
        <f>IF(A42="","",'5- Etapes &amp; occurrences'!E41)</f>
        <v/>
      </c>
      <c r="F42" t="str">
        <f>IF(A42="","",'5- Etapes &amp; occurrences'!F41)</f>
        <v/>
      </c>
      <c r="G42" s="11" t="str">
        <f t="shared" si="13"/>
        <v/>
      </c>
      <c r="H42" s="11" t="str">
        <f t="shared" si="14"/>
        <v/>
      </c>
      <c r="I42" s="11" t="str">
        <f t="shared" si="15"/>
        <v/>
      </c>
      <c r="J42" s="11" t="str">
        <f t="shared" si="16"/>
        <v/>
      </c>
      <c r="K42" s="11" t="str">
        <f t="shared" si="17"/>
        <v/>
      </c>
      <c r="L42" t="str">
        <f t="shared" si="18"/>
        <v/>
      </c>
      <c r="M42" t="str">
        <f t="shared" si="19"/>
        <v/>
      </c>
      <c r="N42" t="str">
        <f t="shared" si="20"/>
        <v/>
      </c>
      <c r="O42" t="str">
        <f t="shared" si="21"/>
        <v/>
      </c>
      <c r="P42" s="11" t="str">
        <f t="shared" si="22"/>
        <v/>
      </c>
      <c r="Q42" s="11" t="str">
        <f t="shared" si="23"/>
        <v/>
      </c>
      <c r="R42" s="11" t="str">
        <f t="shared" si="24"/>
        <v/>
      </c>
      <c r="S42" s="9" t="str">
        <f t="shared" si="25"/>
        <v/>
      </c>
    </row>
    <row r="43" spans="1:19" x14ac:dyDescent="0.35">
      <c r="A43" t="str">
        <f>IF(ROW()-2&lt;=COUNTA('5- Etapes &amp; occurrences'!$A$3:$A$100),'5- Etapes &amp; occurrences'!A42,"")</f>
        <v/>
      </c>
      <c r="B43" t="str">
        <f>IF(A43="","",'5- Etapes &amp; occurrences'!B42)</f>
        <v/>
      </c>
      <c r="C43" t="str">
        <f>IF(A43="","",'5- Etapes &amp; occurrences'!C42)</f>
        <v/>
      </c>
      <c r="D43" t="str">
        <f>IF(A43="","",'5- Etapes &amp; occurrences'!D42)</f>
        <v/>
      </c>
      <c r="E43" t="str">
        <f>IF(A43="","",'5- Etapes &amp; occurrences'!E42)</f>
        <v/>
      </c>
      <c r="F43" t="str">
        <f>IF(A43="","",'5- Etapes &amp; occurrences'!F42)</f>
        <v/>
      </c>
      <c r="G43" s="11" t="str">
        <f t="shared" si="13"/>
        <v/>
      </c>
      <c r="H43" s="11" t="str">
        <f t="shared" si="14"/>
        <v/>
      </c>
      <c r="I43" s="11" t="str">
        <f t="shared" si="15"/>
        <v/>
      </c>
      <c r="J43" s="11" t="str">
        <f t="shared" si="16"/>
        <v/>
      </c>
      <c r="K43" s="11" t="str">
        <f t="shared" si="17"/>
        <v/>
      </c>
      <c r="L43" t="str">
        <f t="shared" si="18"/>
        <v/>
      </c>
      <c r="M43" t="str">
        <f t="shared" si="19"/>
        <v/>
      </c>
      <c r="N43" t="str">
        <f t="shared" si="20"/>
        <v/>
      </c>
      <c r="O43" t="str">
        <f t="shared" si="21"/>
        <v/>
      </c>
      <c r="P43" s="11" t="str">
        <f t="shared" si="22"/>
        <v/>
      </c>
      <c r="Q43" s="11" t="str">
        <f t="shared" si="23"/>
        <v/>
      </c>
      <c r="R43" s="11" t="str">
        <f t="shared" si="24"/>
        <v/>
      </c>
      <c r="S43" s="9" t="str">
        <f t="shared" si="25"/>
        <v/>
      </c>
    </row>
    <row r="44" spans="1:19" x14ac:dyDescent="0.35">
      <c r="A44" t="str">
        <f>IF(ROW()-2&lt;=COUNTA('5- Etapes &amp; occurrences'!$A$3:$A$100),'5- Etapes &amp; occurrences'!A43,"")</f>
        <v/>
      </c>
      <c r="B44" t="str">
        <f>IF(A44="","",'5- Etapes &amp; occurrences'!B43)</f>
        <v/>
      </c>
      <c r="C44" t="str">
        <f>IF(A44="","",'5- Etapes &amp; occurrences'!C43)</f>
        <v/>
      </c>
      <c r="D44" t="str">
        <f>IF(A44="","",'5- Etapes &amp; occurrences'!D43)</f>
        <v/>
      </c>
      <c r="E44" t="str">
        <f>IF(A44="","",'5- Etapes &amp; occurrences'!E43)</f>
        <v/>
      </c>
      <c r="F44" t="str">
        <f>IF(A44="","",'5- Etapes &amp; occurrences'!F43)</f>
        <v/>
      </c>
      <c r="G44" s="11" t="str">
        <f t="shared" si="13"/>
        <v/>
      </c>
      <c r="H44" s="11" t="str">
        <f t="shared" si="14"/>
        <v/>
      </c>
      <c r="I44" s="11" t="str">
        <f t="shared" si="15"/>
        <v/>
      </c>
      <c r="J44" s="11" t="str">
        <f t="shared" si="16"/>
        <v/>
      </c>
      <c r="K44" s="11" t="str">
        <f t="shared" si="17"/>
        <v/>
      </c>
      <c r="L44" t="str">
        <f t="shared" si="18"/>
        <v/>
      </c>
      <c r="M44" t="str">
        <f t="shared" si="19"/>
        <v/>
      </c>
      <c r="N44" t="str">
        <f t="shared" si="20"/>
        <v/>
      </c>
      <c r="O44" t="str">
        <f t="shared" si="21"/>
        <v/>
      </c>
      <c r="P44" s="11" t="str">
        <f t="shared" si="22"/>
        <v/>
      </c>
      <c r="Q44" s="11" t="str">
        <f t="shared" si="23"/>
        <v/>
      </c>
      <c r="R44" s="11" t="str">
        <f t="shared" si="24"/>
        <v/>
      </c>
      <c r="S44" s="9" t="str">
        <f t="shared" si="25"/>
        <v/>
      </c>
    </row>
    <row r="45" spans="1:19" x14ac:dyDescent="0.35">
      <c r="A45" t="str">
        <f>IF(ROW()-2&lt;=COUNTA('5- Etapes &amp; occurrences'!$A$3:$A$100),'5- Etapes &amp; occurrences'!A44,"")</f>
        <v/>
      </c>
      <c r="B45" t="str">
        <f>IF(A45="","",'5- Etapes &amp; occurrences'!B44)</f>
        <v/>
      </c>
      <c r="C45" t="str">
        <f>IF(A45="","",'5- Etapes &amp; occurrences'!C44)</f>
        <v/>
      </c>
      <c r="D45" t="str">
        <f>IF(A45="","",'5- Etapes &amp; occurrences'!D44)</f>
        <v/>
      </c>
      <c r="E45" t="str">
        <f>IF(A45="","",'5- Etapes &amp; occurrences'!E44)</f>
        <v/>
      </c>
      <c r="F45" t="str">
        <f>IF(A45="","",'5- Etapes &amp; occurrences'!F44)</f>
        <v/>
      </c>
      <c r="G45" s="11" t="str">
        <f t="shared" si="13"/>
        <v/>
      </c>
      <c r="H45" s="11" t="str">
        <f t="shared" si="14"/>
        <v/>
      </c>
      <c r="I45" s="11" t="str">
        <f t="shared" si="15"/>
        <v/>
      </c>
      <c r="J45" s="11" t="str">
        <f t="shared" si="16"/>
        <v/>
      </c>
      <c r="K45" s="11" t="str">
        <f t="shared" si="17"/>
        <v/>
      </c>
      <c r="L45" t="str">
        <f t="shared" si="18"/>
        <v/>
      </c>
      <c r="M45" t="str">
        <f t="shared" si="19"/>
        <v/>
      </c>
      <c r="N45" t="str">
        <f t="shared" si="20"/>
        <v/>
      </c>
      <c r="O45" t="str">
        <f t="shared" si="21"/>
        <v/>
      </c>
      <c r="P45" s="11" t="str">
        <f t="shared" si="22"/>
        <v/>
      </c>
      <c r="Q45" s="11" t="str">
        <f t="shared" si="23"/>
        <v/>
      </c>
      <c r="R45" s="11" t="str">
        <f t="shared" si="24"/>
        <v/>
      </c>
      <c r="S45" s="9" t="str">
        <f t="shared" si="25"/>
        <v/>
      </c>
    </row>
    <row r="46" spans="1:19" x14ac:dyDescent="0.35">
      <c r="A46" t="str">
        <f>IF(ROW()-2&lt;=COUNTA('5- Etapes &amp; occurrences'!$A$3:$A$100),'5- Etapes &amp; occurrences'!A45,"")</f>
        <v/>
      </c>
      <c r="B46" t="str">
        <f>IF(A46="","",'5- Etapes &amp; occurrences'!B45)</f>
        <v/>
      </c>
      <c r="C46" t="str">
        <f>IF(A46="","",'5- Etapes &amp; occurrences'!C45)</f>
        <v/>
      </c>
      <c r="D46" t="str">
        <f>IF(A46="","",'5- Etapes &amp; occurrences'!D45)</f>
        <v/>
      </c>
      <c r="E46" t="str">
        <f>IF(A46="","",'5- Etapes &amp; occurrences'!E45)</f>
        <v/>
      </c>
      <c r="F46" t="str">
        <f>IF(A46="","",'5- Etapes &amp; occurrences'!F45)</f>
        <v/>
      </c>
      <c r="G46" s="11" t="str">
        <f t="shared" si="13"/>
        <v/>
      </c>
      <c r="H46" s="11" t="str">
        <f t="shared" si="14"/>
        <v/>
      </c>
      <c r="I46" s="11" t="str">
        <f t="shared" si="15"/>
        <v/>
      </c>
      <c r="J46" s="11" t="str">
        <f t="shared" si="16"/>
        <v/>
      </c>
      <c r="K46" s="11" t="str">
        <f t="shared" si="17"/>
        <v/>
      </c>
      <c r="L46" t="str">
        <f t="shared" si="18"/>
        <v/>
      </c>
      <c r="M46" t="str">
        <f t="shared" si="19"/>
        <v/>
      </c>
      <c r="N46" t="str">
        <f t="shared" si="20"/>
        <v/>
      </c>
      <c r="O46" t="str">
        <f t="shared" si="21"/>
        <v/>
      </c>
      <c r="P46" s="11" t="str">
        <f t="shared" si="22"/>
        <v/>
      </c>
      <c r="Q46" s="11" t="str">
        <f t="shared" si="23"/>
        <v/>
      </c>
      <c r="R46" s="11" t="str">
        <f t="shared" si="24"/>
        <v/>
      </c>
      <c r="S46" s="9" t="str">
        <f t="shared" si="25"/>
        <v/>
      </c>
    </row>
    <row r="47" spans="1:19" x14ac:dyDescent="0.35">
      <c r="A47" t="str">
        <f>IF(ROW()-2&lt;=COUNTA('5- Etapes &amp; occurrences'!$A$3:$A$100),'5- Etapes &amp; occurrences'!A46,"")</f>
        <v/>
      </c>
      <c r="B47" t="str">
        <f>IF(A47="","",'5- Etapes &amp; occurrences'!B46)</f>
        <v/>
      </c>
      <c r="C47" t="str">
        <f>IF(A47="","",'5- Etapes &amp; occurrences'!C46)</f>
        <v/>
      </c>
      <c r="D47" t="str">
        <f>IF(A47="","",'5- Etapes &amp; occurrences'!D46)</f>
        <v/>
      </c>
      <c r="E47" t="str">
        <f>IF(A47="","",'5- Etapes &amp; occurrences'!E46)</f>
        <v/>
      </c>
      <c r="F47" t="str">
        <f>IF(A47="","",'5- Etapes &amp; occurrences'!F46)</f>
        <v/>
      </c>
      <c r="G47" s="11" t="str">
        <f t="shared" si="13"/>
        <v/>
      </c>
      <c r="H47" s="11" t="str">
        <f t="shared" si="14"/>
        <v/>
      </c>
      <c r="I47" s="11" t="str">
        <f t="shared" si="15"/>
        <v/>
      </c>
      <c r="J47" s="11" t="str">
        <f t="shared" si="16"/>
        <v/>
      </c>
      <c r="K47" s="11" t="str">
        <f t="shared" si="17"/>
        <v/>
      </c>
      <c r="L47" t="str">
        <f t="shared" si="18"/>
        <v/>
      </c>
      <c r="M47" t="str">
        <f t="shared" si="19"/>
        <v/>
      </c>
      <c r="N47" t="str">
        <f t="shared" si="20"/>
        <v/>
      </c>
      <c r="O47" t="str">
        <f t="shared" si="21"/>
        <v/>
      </c>
      <c r="P47" s="11" t="str">
        <f t="shared" si="22"/>
        <v/>
      </c>
      <c r="Q47" s="11" t="str">
        <f t="shared" si="23"/>
        <v/>
      </c>
      <c r="R47" s="11" t="str">
        <f t="shared" si="24"/>
        <v/>
      </c>
      <c r="S47" s="9" t="str">
        <f t="shared" si="25"/>
        <v/>
      </c>
    </row>
    <row r="48" spans="1:19" x14ac:dyDescent="0.35">
      <c r="A48" t="str">
        <f>IF(ROW()-2&lt;=COUNTA('5- Etapes &amp; occurrences'!$A$3:$A$100),'5- Etapes &amp; occurrences'!A47,"")</f>
        <v/>
      </c>
      <c r="B48" t="str">
        <f>IF(A48="","",'5- Etapes &amp; occurrences'!B47)</f>
        <v/>
      </c>
      <c r="C48" t="str">
        <f>IF(A48="","",'5- Etapes &amp; occurrences'!C47)</f>
        <v/>
      </c>
      <c r="D48" t="str">
        <f>IF(A48="","",'5- Etapes &amp; occurrences'!D47)</f>
        <v/>
      </c>
      <c r="E48" t="str">
        <f>IF(A48="","",'5- Etapes &amp; occurrences'!E47)</f>
        <v/>
      </c>
      <c r="F48" t="str">
        <f>IF(A48="","",'5- Etapes &amp; occurrences'!F47)</f>
        <v/>
      </c>
      <c r="G48" s="11" t="str">
        <f t="shared" si="13"/>
        <v/>
      </c>
      <c r="H48" s="11" t="str">
        <f t="shared" si="14"/>
        <v/>
      </c>
      <c r="I48" s="11" t="str">
        <f t="shared" si="15"/>
        <v/>
      </c>
      <c r="J48" s="11" t="str">
        <f t="shared" si="16"/>
        <v/>
      </c>
      <c r="K48" s="11" t="str">
        <f t="shared" si="17"/>
        <v/>
      </c>
      <c r="L48" t="str">
        <f t="shared" si="18"/>
        <v/>
      </c>
      <c r="M48" t="str">
        <f t="shared" si="19"/>
        <v/>
      </c>
      <c r="N48" t="str">
        <f t="shared" si="20"/>
        <v/>
      </c>
      <c r="O48" t="str">
        <f t="shared" si="21"/>
        <v/>
      </c>
      <c r="P48" s="11" t="str">
        <f t="shared" si="22"/>
        <v/>
      </c>
      <c r="Q48" s="11" t="str">
        <f t="shared" si="23"/>
        <v/>
      </c>
      <c r="R48" s="11" t="str">
        <f t="shared" si="24"/>
        <v/>
      </c>
      <c r="S48" s="9" t="str">
        <f t="shared" si="25"/>
        <v/>
      </c>
    </row>
    <row r="49" spans="1:19" x14ac:dyDescent="0.35">
      <c r="A49" t="str">
        <f>IF(ROW()-2&lt;=COUNTA('5- Etapes &amp; occurrences'!$A$3:$A$100),'5- Etapes &amp; occurrences'!A48,"")</f>
        <v/>
      </c>
      <c r="B49" t="str">
        <f>IF(A49="","",'5- Etapes &amp; occurrences'!B48)</f>
        <v/>
      </c>
      <c r="C49" t="str">
        <f>IF(A49="","",'5- Etapes &amp; occurrences'!C48)</f>
        <v/>
      </c>
      <c r="D49" t="str">
        <f>IF(A49="","",'5- Etapes &amp; occurrences'!D48)</f>
        <v/>
      </c>
      <c r="E49" t="str">
        <f>IF(A49="","",'5- Etapes &amp; occurrences'!E48)</f>
        <v/>
      </c>
      <c r="F49" t="str">
        <f>IF(A49="","",'5- Etapes &amp; occurrences'!F48)</f>
        <v/>
      </c>
      <c r="G49" s="11" t="str">
        <f t="shared" si="13"/>
        <v/>
      </c>
      <c r="H49" s="11" t="str">
        <f t="shared" si="14"/>
        <v/>
      </c>
      <c r="I49" s="11" t="str">
        <f t="shared" si="15"/>
        <v/>
      </c>
      <c r="J49" s="11" t="str">
        <f t="shared" si="16"/>
        <v/>
      </c>
      <c r="K49" s="11" t="str">
        <f t="shared" si="17"/>
        <v/>
      </c>
      <c r="L49" t="str">
        <f t="shared" si="18"/>
        <v/>
      </c>
      <c r="M49" t="str">
        <f t="shared" si="19"/>
        <v/>
      </c>
      <c r="N49" t="str">
        <f t="shared" si="20"/>
        <v/>
      </c>
      <c r="O49" t="str">
        <f t="shared" si="21"/>
        <v/>
      </c>
      <c r="P49" s="11" t="str">
        <f t="shared" si="22"/>
        <v/>
      </c>
      <c r="Q49" s="11" t="str">
        <f t="shared" si="23"/>
        <v/>
      </c>
      <c r="R49" s="11" t="str">
        <f t="shared" si="24"/>
        <v/>
      </c>
      <c r="S49" s="9" t="str">
        <f t="shared" si="25"/>
        <v/>
      </c>
    </row>
    <row r="50" spans="1:19" x14ac:dyDescent="0.35">
      <c r="A50" t="str">
        <f>IF(ROW()-2&lt;=COUNTA('5- Etapes &amp; occurrences'!$A$3:$A$100),'5- Etapes &amp; occurrences'!A49,"")</f>
        <v/>
      </c>
      <c r="B50" t="str">
        <f>IF(A50="","",'5- Etapes &amp; occurrences'!B49)</f>
        <v/>
      </c>
      <c r="C50" t="str">
        <f>IF(A50="","",'5- Etapes &amp; occurrences'!C49)</f>
        <v/>
      </c>
      <c r="D50" t="str">
        <f>IF(A50="","",'5- Etapes &amp; occurrences'!D49)</f>
        <v/>
      </c>
      <c r="E50" t="str">
        <f>IF(A50="","",'5- Etapes &amp; occurrences'!E49)</f>
        <v/>
      </c>
      <c r="F50" t="str">
        <f>IF(A50="","",'5- Etapes &amp; occurrences'!F49)</f>
        <v/>
      </c>
      <c r="G50" s="11" t="str">
        <f t="shared" si="13"/>
        <v/>
      </c>
      <c r="H50" s="11" t="str">
        <f t="shared" si="14"/>
        <v/>
      </c>
      <c r="I50" s="11" t="str">
        <f t="shared" si="15"/>
        <v/>
      </c>
      <c r="J50" s="11" t="str">
        <f t="shared" si="16"/>
        <v/>
      </c>
      <c r="K50" s="11" t="str">
        <f t="shared" si="17"/>
        <v/>
      </c>
      <c r="L50" t="str">
        <f t="shared" si="18"/>
        <v/>
      </c>
      <c r="M50" t="str">
        <f t="shared" si="19"/>
        <v/>
      </c>
      <c r="N50" t="str">
        <f t="shared" si="20"/>
        <v/>
      </c>
      <c r="O50" t="str">
        <f t="shared" si="21"/>
        <v/>
      </c>
      <c r="P50" s="11" t="str">
        <f t="shared" si="22"/>
        <v/>
      </c>
      <c r="Q50" s="11" t="str">
        <f t="shared" si="23"/>
        <v/>
      </c>
      <c r="R50" s="11" t="str">
        <f t="shared" si="24"/>
        <v/>
      </c>
      <c r="S50" s="9" t="str">
        <f t="shared" si="25"/>
        <v/>
      </c>
    </row>
    <row r="51" spans="1:19" x14ac:dyDescent="0.35">
      <c r="A51" t="str">
        <f>IF(ROW()-2&lt;=COUNTA('5- Etapes &amp; occurrences'!$A$3:$A$100),'5- Etapes &amp; occurrences'!A50,"")</f>
        <v/>
      </c>
      <c r="B51" t="str">
        <f>IF(A51="","",'5- Etapes &amp; occurrences'!B50)</f>
        <v/>
      </c>
      <c r="C51" t="str">
        <f>IF(A51="","",'5- Etapes &amp; occurrences'!C50)</f>
        <v/>
      </c>
      <c r="D51" t="str">
        <f>IF(A51="","",'5- Etapes &amp; occurrences'!D50)</f>
        <v/>
      </c>
      <c r="E51" t="str">
        <f>IF(A51="","",'5- Etapes &amp; occurrences'!E50)</f>
        <v/>
      </c>
      <c r="F51" t="str">
        <f>IF(A51="","",'5- Etapes &amp; occurrences'!F50)</f>
        <v/>
      </c>
      <c r="G51" s="11" t="str">
        <f t="shared" si="13"/>
        <v/>
      </c>
      <c r="H51" s="11" t="str">
        <f t="shared" si="14"/>
        <v/>
      </c>
      <c r="I51" s="11" t="str">
        <f t="shared" si="15"/>
        <v/>
      </c>
      <c r="J51" s="11" t="str">
        <f t="shared" si="16"/>
        <v/>
      </c>
      <c r="K51" s="11" t="str">
        <f t="shared" si="17"/>
        <v/>
      </c>
      <c r="L51" t="str">
        <f t="shared" si="18"/>
        <v/>
      </c>
      <c r="M51" t="str">
        <f t="shared" si="19"/>
        <v/>
      </c>
      <c r="N51" t="str">
        <f t="shared" si="20"/>
        <v/>
      </c>
      <c r="O51" t="str">
        <f t="shared" si="21"/>
        <v/>
      </c>
      <c r="P51" s="11" t="str">
        <f t="shared" si="22"/>
        <v/>
      </c>
      <c r="Q51" s="11" t="str">
        <f t="shared" si="23"/>
        <v/>
      </c>
      <c r="R51" s="11" t="str">
        <f t="shared" si="24"/>
        <v/>
      </c>
      <c r="S51" s="9" t="str">
        <f t="shared" si="25"/>
        <v/>
      </c>
    </row>
    <row r="52" spans="1:19" x14ac:dyDescent="0.35">
      <c r="A52" t="str">
        <f>IF(ROW()-2&lt;=COUNTA('5- Etapes &amp; occurrences'!$A$3:$A$100),'5- Etapes &amp; occurrences'!A51,"")</f>
        <v/>
      </c>
      <c r="B52" t="str">
        <f>IF(A52="","",'5- Etapes &amp; occurrences'!B51)</f>
        <v/>
      </c>
      <c r="C52" t="str">
        <f>IF(A52="","",'5- Etapes &amp; occurrences'!C51)</f>
        <v/>
      </c>
      <c r="D52" t="str">
        <f>IF(A52="","",'5- Etapes &amp; occurrences'!D51)</f>
        <v/>
      </c>
      <c r="E52" t="str">
        <f>IF(A52="","",'5- Etapes &amp; occurrences'!E51)</f>
        <v/>
      </c>
      <c r="F52" t="str">
        <f>IF(A52="","",'5- Etapes &amp; occurrences'!F51)</f>
        <v/>
      </c>
      <c r="G52" s="11" t="str">
        <f t="shared" si="13"/>
        <v/>
      </c>
      <c r="H52" s="11" t="str">
        <f t="shared" si="14"/>
        <v/>
      </c>
      <c r="I52" s="11" t="str">
        <f t="shared" si="15"/>
        <v/>
      </c>
      <c r="J52" s="11" t="str">
        <f t="shared" si="16"/>
        <v/>
      </c>
      <c r="K52" s="11" t="str">
        <f t="shared" si="17"/>
        <v/>
      </c>
      <c r="L52" t="str">
        <f t="shared" si="18"/>
        <v/>
      </c>
      <c r="M52" t="str">
        <f t="shared" si="19"/>
        <v/>
      </c>
      <c r="N52" t="str">
        <f t="shared" si="20"/>
        <v/>
      </c>
      <c r="O52" t="str">
        <f t="shared" si="21"/>
        <v/>
      </c>
      <c r="P52" s="11" t="str">
        <f t="shared" si="22"/>
        <v/>
      </c>
      <c r="Q52" s="11" t="str">
        <f t="shared" si="23"/>
        <v/>
      </c>
      <c r="R52" s="11" t="str">
        <f t="shared" si="24"/>
        <v/>
      </c>
      <c r="S52" s="9" t="str">
        <f t="shared" si="25"/>
        <v/>
      </c>
    </row>
    <row r="53" spans="1:19" x14ac:dyDescent="0.35">
      <c r="A53" t="str">
        <f>IF(ROW()-2&lt;=COUNTA('5- Etapes &amp; occurrences'!$A$3:$A$100),'5- Etapes &amp; occurrences'!A52,"")</f>
        <v/>
      </c>
      <c r="B53" t="str">
        <f>IF(A53="","",'5- Etapes &amp; occurrences'!B52)</f>
        <v/>
      </c>
      <c r="C53" t="str">
        <f>IF(A53="","",'5- Etapes &amp; occurrences'!C52)</f>
        <v/>
      </c>
      <c r="D53" t="str">
        <f>IF(A53="","",'5- Etapes &amp; occurrences'!D52)</f>
        <v/>
      </c>
      <c r="E53" t="str">
        <f>IF(A53="","",'5- Etapes &amp; occurrences'!E52)</f>
        <v/>
      </c>
      <c r="F53" t="str">
        <f>IF(A53="","",'5- Etapes &amp; occurrences'!F52)</f>
        <v/>
      </c>
      <c r="G53" s="11" t="str">
        <f t="shared" si="13"/>
        <v/>
      </c>
      <c r="H53" s="11" t="str">
        <f t="shared" si="14"/>
        <v/>
      </c>
      <c r="I53" s="11" t="str">
        <f t="shared" si="15"/>
        <v/>
      </c>
      <c r="J53" s="11" t="str">
        <f t="shared" si="16"/>
        <v/>
      </c>
      <c r="K53" s="11" t="str">
        <f t="shared" si="17"/>
        <v/>
      </c>
      <c r="L53" t="str">
        <f t="shared" si="18"/>
        <v/>
      </c>
      <c r="M53" t="str">
        <f t="shared" si="19"/>
        <v/>
      </c>
      <c r="N53" t="str">
        <f t="shared" si="20"/>
        <v/>
      </c>
      <c r="O53" t="str">
        <f t="shared" si="21"/>
        <v/>
      </c>
      <c r="P53" s="11" t="str">
        <f t="shared" si="22"/>
        <v/>
      </c>
      <c r="Q53" s="11" t="str">
        <f t="shared" si="23"/>
        <v/>
      </c>
      <c r="R53" s="11" t="str">
        <f t="shared" si="24"/>
        <v/>
      </c>
      <c r="S53" s="9" t="str">
        <f t="shared" si="25"/>
        <v/>
      </c>
    </row>
    <row r="54" spans="1:19" x14ac:dyDescent="0.35">
      <c r="A54" t="str">
        <f>IF(ROW()-2&lt;=COUNTA('5- Etapes &amp; occurrences'!$A$3:$A$100),'5- Etapes &amp; occurrences'!A53,"")</f>
        <v/>
      </c>
      <c r="B54" t="str">
        <f>IF(A54="","",'5- Etapes &amp; occurrences'!B53)</f>
        <v/>
      </c>
      <c r="C54" t="str">
        <f>IF(A54="","",'5- Etapes &amp; occurrences'!C53)</f>
        <v/>
      </c>
      <c r="D54" t="str">
        <f>IF(A54="","",'5- Etapes &amp; occurrences'!D53)</f>
        <v/>
      </c>
      <c r="E54" t="str">
        <f>IF(A54="","",'5- Etapes &amp; occurrences'!E53)</f>
        <v/>
      </c>
      <c r="F54" t="str">
        <f>IF(A54="","",'5- Etapes &amp; occurrences'!F53)</f>
        <v/>
      </c>
      <c r="G54" s="11" t="str">
        <f t="shared" si="13"/>
        <v/>
      </c>
      <c r="H54" s="11" t="str">
        <f t="shared" si="14"/>
        <v/>
      </c>
      <c r="I54" s="11" t="str">
        <f t="shared" si="15"/>
        <v/>
      </c>
      <c r="J54" s="11" t="str">
        <f t="shared" si="16"/>
        <v/>
      </c>
      <c r="K54" s="11" t="str">
        <f t="shared" si="17"/>
        <v/>
      </c>
      <c r="L54" t="str">
        <f t="shared" si="18"/>
        <v/>
      </c>
      <c r="M54" t="str">
        <f t="shared" si="19"/>
        <v/>
      </c>
      <c r="N54" t="str">
        <f t="shared" si="20"/>
        <v/>
      </c>
      <c r="O54" t="str">
        <f t="shared" si="21"/>
        <v/>
      </c>
      <c r="P54" s="11" t="str">
        <f t="shared" si="22"/>
        <v/>
      </c>
      <c r="Q54" s="11" t="str">
        <f t="shared" si="23"/>
        <v/>
      </c>
      <c r="R54" s="11" t="str">
        <f t="shared" si="24"/>
        <v/>
      </c>
      <c r="S54" s="9" t="str">
        <f t="shared" si="25"/>
        <v/>
      </c>
    </row>
    <row r="55" spans="1:19" x14ac:dyDescent="0.35">
      <c r="A55" t="str">
        <f>IF(ROW()-2&lt;=COUNTA('5- Etapes &amp; occurrences'!$A$3:$A$100),'5- Etapes &amp; occurrences'!A54,"")</f>
        <v/>
      </c>
      <c r="B55" t="str">
        <f>IF(A55="","",'5- Etapes &amp; occurrences'!B54)</f>
        <v/>
      </c>
      <c r="C55" t="str">
        <f>IF(A55="","",'5- Etapes &amp; occurrences'!C54)</f>
        <v/>
      </c>
      <c r="D55" t="str">
        <f>IF(A55="","",'5- Etapes &amp; occurrences'!D54)</f>
        <v/>
      </c>
      <c r="E55" t="str">
        <f>IF(A55="","",'5- Etapes &amp; occurrences'!E54)</f>
        <v/>
      </c>
      <c r="F55" t="str">
        <f>IF(A55="","",'5- Etapes &amp; occurrences'!F54)</f>
        <v/>
      </c>
      <c r="G55" s="11" t="str">
        <f t="shared" si="13"/>
        <v/>
      </c>
      <c r="H55" s="11" t="str">
        <f t="shared" si="14"/>
        <v/>
      </c>
      <c r="I55" s="11" t="str">
        <f t="shared" si="15"/>
        <v/>
      </c>
      <c r="J55" s="11" t="str">
        <f t="shared" si="16"/>
        <v/>
      </c>
      <c r="K55" s="11" t="str">
        <f t="shared" si="17"/>
        <v/>
      </c>
      <c r="L55" t="str">
        <f t="shared" si="18"/>
        <v/>
      </c>
      <c r="M55" t="str">
        <f t="shared" si="19"/>
        <v/>
      </c>
      <c r="N55" t="str">
        <f t="shared" si="20"/>
        <v/>
      </c>
      <c r="O55" t="str">
        <f t="shared" si="21"/>
        <v/>
      </c>
      <c r="P55" s="11" t="str">
        <f t="shared" si="22"/>
        <v/>
      </c>
      <c r="Q55" s="11" t="str">
        <f t="shared" si="23"/>
        <v/>
      </c>
      <c r="R55" s="11" t="str">
        <f t="shared" si="24"/>
        <v/>
      </c>
      <c r="S55" s="9" t="str">
        <f t="shared" si="25"/>
        <v/>
      </c>
    </row>
    <row r="56" spans="1:19" x14ac:dyDescent="0.35">
      <c r="A56" t="str">
        <f>IF(ROW()-2&lt;=COUNTA('5- Etapes &amp; occurrences'!$A$3:$A$100),'5- Etapes &amp; occurrences'!A55,"")</f>
        <v/>
      </c>
      <c r="B56" t="str">
        <f>IF(A56="","",'5- Etapes &amp; occurrences'!B55)</f>
        <v/>
      </c>
      <c r="C56" t="str">
        <f>IF(A56="","",'5- Etapes &amp; occurrences'!C55)</f>
        <v/>
      </c>
      <c r="D56" t="str">
        <f>IF(A56="","",'5- Etapes &amp; occurrences'!D55)</f>
        <v/>
      </c>
      <c r="E56" t="str">
        <f>IF(A56="","",'5- Etapes &amp; occurrences'!E55)</f>
        <v/>
      </c>
      <c r="F56" t="str">
        <f>IF(A56="","",'5- Etapes &amp; occurrences'!F55)</f>
        <v/>
      </c>
      <c r="G56" s="11" t="str">
        <f t="shared" si="13"/>
        <v/>
      </c>
      <c r="H56" s="11" t="str">
        <f t="shared" si="14"/>
        <v/>
      </c>
      <c r="I56" s="11" t="str">
        <f t="shared" si="15"/>
        <v/>
      </c>
      <c r="J56" s="11" t="str">
        <f t="shared" si="16"/>
        <v/>
      </c>
      <c r="K56" s="11" t="str">
        <f t="shared" si="17"/>
        <v/>
      </c>
      <c r="L56" t="str">
        <f t="shared" si="18"/>
        <v/>
      </c>
      <c r="M56" t="str">
        <f t="shared" si="19"/>
        <v/>
      </c>
      <c r="N56" t="str">
        <f t="shared" si="20"/>
        <v/>
      </c>
      <c r="O56" t="str">
        <f t="shared" si="21"/>
        <v/>
      </c>
      <c r="P56" s="11" t="str">
        <f t="shared" si="22"/>
        <v/>
      </c>
      <c r="Q56" s="11" t="str">
        <f t="shared" si="23"/>
        <v/>
      </c>
      <c r="R56" s="11" t="str">
        <f t="shared" si="24"/>
        <v/>
      </c>
      <c r="S56" s="9" t="str">
        <f t="shared" si="25"/>
        <v/>
      </c>
    </row>
    <row r="57" spans="1:19" x14ac:dyDescent="0.35">
      <c r="A57" t="str">
        <f>IF(ROW()-2&lt;=COUNTA('5- Etapes &amp; occurrences'!$A$3:$A$100),'5- Etapes &amp; occurrences'!A56,"")</f>
        <v/>
      </c>
      <c r="B57" t="str">
        <f>IF(A57="","",'5- Etapes &amp; occurrences'!B56)</f>
        <v/>
      </c>
      <c r="C57" t="str">
        <f>IF(A57="","",'5- Etapes &amp; occurrences'!C56)</f>
        <v/>
      </c>
      <c r="D57" t="str">
        <f>IF(A57="","",'5- Etapes &amp; occurrences'!D56)</f>
        <v/>
      </c>
      <c r="E57" t="str">
        <f>IF(A57="","",'5- Etapes &amp; occurrences'!E56)</f>
        <v/>
      </c>
      <c r="F57" t="str">
        <f>IF(A57="","",'5- Etapes &amp; occurrences'!F56)</f>
        <v/>
      </c>
      <c r="G57" s="11" t="str">
        <f t="shared" si="13"/>
        <v/>
      </c>
      <c r="H57" s="11" t="str">
        <f t="shared" si="14"/>
        <v/>
      </c>
      <c r="I57" s="11" t="str">
        <f t="shared" si="15"/>
        <v/>
      </c>
      <c r="J57" s="11" t="str">
        <f t="shared" si="16"/>
        <v/>
      </c>
      <c r="K57" s="11" t="str">
        <f t="shared" si="17"/>
        <v/>
      </c>
      <c r="L57" t="str">
        <f t="shared" si="18"/>
        <v/>
      </c>
      <c r="M57" t="str">
        <f t="shared" si="19"/>
        <v/>
      </c>
      <c r="N57" t="str">
        <f t="shared" si="20"/>
        <v/>
      </c>
      <c r="O57" t="str">
        <f t="shared" si="21"/>
        <v/>
      </c>
      <c r="P57" s="11" t="str">
        <f t="shared" si="22"/>
        <v/>
      </c>
      <c r="Q57" s="11" t="str">
        <f t="shared" si="23"/>
        <v/>
      </c>
      <c r="R57" s="11" t="str">
        <f t="shared" si="24"/>
        <v/>
      </c>
      <c r="S57" s="9" t="str">
        <f t="shared" si="25"/>
        <v/>
      </c>
    </row>
    <row r="58" spans="1:19" x14ac:dyDescent="0.35">
      <c r="A58" t="str">
        <f>IF(ROW()-2&lt;=COUNTA('5- Etapes &amp; occurrences'!$A$3:$A$100),'5- Etapes &amp; occurrences'!A57,"")</f>
        <v/>
      </c>
      <c r="B58" t="str">
        <f>IF(A58="","",'5- Etapes &amp; occurrences'!B57)</f>
        <v/>
      </c>
      <c r="C58" t="str">
        <f>IF(A58="","",'5- Etapes &amp; occurrences'!C57)</f>
        <v/>
      </c>
      <c r="D58" t="str">
        <f>IF(A58="","",'5- Etapes &amp; occurrences'!D57)</f>
        <v/>
      </c>
      <c r="E58" t="str">
        <f>IF(A58="","",'5- Etapes &amp; occurrences'!E57)</f>
        <v/>
      </c>
      <c r="F58" t="str">
        <f>IF(A58="","",'5- Etapes &amp; occurrences'!F57)</f>
        <v/>
      </c>
      <c r="G58" s="11" t="str">
        <f t="shared" si="13"/>
        <v/>
      </c>
      <c r="H58" s="11" t="str">
        <f t="shared" si="14"/>
        <v/>
      </c>
      <c r="I58" s="11" t="str">
        <f t="shared" si="15"/>
        <v/>
      </c>
      <c r="J58" s="11" t="str">
        <f t="shared" si="16"/>
        <v/>
      </c>
      <c r="K58" s="11" t="str">
        <f t="shared" si="17"/>
        <v/>
      </c>
      <c r="L58" t="str">
        <f t="shared" si="18"/>
        <v/>
      </c>
      <c r="M58" t="str">
        <f t="shared" si="19"/>
        <v/>
      </c>
      <c r="N58" t="str">
        <f t="shared" si="20"/>
        <v/>
      </c>
      <c r="O58" t="str">
        <f t="shared" si="21"/>
        <v/>
      </c>
      <c r="P58" s="11" t="str">
        <f t="shared" si="22"/>
        <v/>
      </c>
      <c r="Q58" s="11" t="str">
        <f t="shared" si="23"/>
        <v/>
      </c>
      <c r="R58" s="11" t="str">
        <f t="shared" si="24"/>
        <v/>
      </c>
      <c r="S58" s="9" t="str">
        <f t="shared" si="25"/>
        <v/>
      </c>
    </row>
    <row r="59" spans="1:19" x14ac:dyDescent="0.35">
      <c r="A59" t="str">
        <f>IF(ROW()-2&lt;=COUNTA('5- Etapes &amp; occurrences'!$A$3:$A$100),'5- Etapes &amp; occurrences'!A58,"")</f>
        <v/>
      </c>
      <c r="B59" t="str">
        <f>IF(A59="","",'5- Etapes &amp; occurrences'!B58)</f>
        <v/>
      </c>
      <c r="C59" t="str">
        <f>IF(A59="","",'5- Etapes &amp; occurrences'!C58)</f>
        <v/>
      </c>
      <c r="D59" t="str">
        <f>IF(A59="","",'5- Etapes &amp; occurrences'!D58)</f>
        <v/>
      </c>
      <c r="E59" t="str">
        <f>IF(A59="","",'5- Etapes &amp; occurrences'!E58)</f>
        <v/>
      </c>
      <c r="F59" t="str">
        <f>IF(A59="","",'5- Etapes &amp; occurrences'!F58)</f>
        <v/>
      </c>
      <c r="G59" s="11" t="str">
        <f t="shared" si="13"/>
        <v/>
      </c>
      <c r="H59" s="11" t="str">
        <f t="shared" si="14"/>
        <v/>
      </c>
      <c r="I59" s="11" t="str">
        <f t="shared" si="15"/>
        <v/>
      </c>
      <c r="J59" s="11" t="str">
        <f t="shared" si="16"/>
        <v/>
      </c>
      <c r="K59" s="11" t="str">
        <f t="shared" si="17"/>
        <v/>
      </c>
      <c r="L59" t="str">
        <f t="shared" si="18"/>
        <v/>
      </c>
      <c r="M59" t="str">
        <f t="shared" si="19"/>
        <v/>
      </c>
      <c r="N59" t="str">
        <f t="shared" si="20"/>
        <v/>
      </c>
      <c r="O59" t="str">
        <f t="shared" si="21"/>
        <v/>
      </c>
      <c r="P59" s="11" t="str">
        <f t="shared" si="22"/>
        <v/>
      </c>
      <c r="Q59" s="11" t="str">
        <f t="shared" si="23"/>
        <v/>
      </c>
      <c r="R59" s="11" t="str">
        <f t="shared" si="24"/>
        <v/>
      </c>
      <c r="S59" s="9" t="str">
        <f t="shared" si="25"/>
        <v/>
      </c>
    </row>
    <row r="60" spans="1:19" x14ac:dyDescent="0.35">
      <c r="A60" t="str">
        <f>IF(ROW()-2&lt;=COUNTA('5- Etapes &amp; occurrences'!$A$3:$A$100),'5- Etapes &amp; occurrences'!A59,"")</f>
        <v/>
      </c>
      <c r="B60" t="str">
        <f>IF(A60="","",'5- Etapes &amp; occurrences'!B59)</f>
        <v/>
      </c>
      <c r="C60" t="str">
        <f>IF(A60="","",'5- Etapes &amp; occurrences'!C59)</f>
        <v/>
      </c>
      <c r="D60" t="str">
        <f>IF(A60="","",'5- Etapes &amp; occurrences'!D59)</f>
        <v/>
      </c>
      <c r="E60" t="str">
        <f>IF(A60="","",'5- Etapes &amp; occurrences'!E59)</f>
        <v/>
      </c>
      <c r="F60" t="str">
        <f>IF(A60="","",'5- Etapes &amp; occurrences'!F59)</f>
        <v/>
      </c>
      <c r="G60" s="11" t="str">
        <f t="shared" si="13"/>
        <v/>
      </c>
      <c r="H60" s="11" t="str">
        <f t="shared" si="14"/>
        <v/>
      </c>
      <c r="I60" s="11" t="str">
        <f t="shared" si="15"/>
        <v/>
      </c>
      <c r="J60" s="11" t="str">
        <f t="shared" si="16"/>
        <v/>
      </c>
      <c r="K60" s="11" t="str">
        <f t="shared" si="17"/>
        <v/>
      </c>
      <c r="L60" t="str">
        <f t="shared" si="18"/>
        <v/>
      </c>
      <c r="M60" t="str">
        <f t="shared" si="19"/>
        <v/>
      </c>
      <c r="N60" t="str">
        <f t="shared" si="20"/>
        <v/>
      </c>
      <c r="O60" t="str">
        <f t="shared" si="21"/>
        <v/>
      </c>
      <c r="P60" s="11" t="str">
        <f t="shared" si="22"/>
        <v/>
      </c>
      <c r="Q60" s="11" t="str">
        <f t="shared" si="23"/>
        <v/>
      </c>
      <c r="R60" s="11" t="str">
        <f t="shared" si="24"/>
        <v/>
      </c>
      <c r="S60" s="9" t="str">
        <f t="shared" si="25"/>
        <v/>
      </c>
    </row>
    <row r="61" spans="1:19" x14ac:dyDescent="0.35">
      <c r="A61" t="str">
        <f>IF(ROW()-2&lt;=COUNTA('5- Etapes &amp; occurrences'!$A$3:$A$100),'5- Etapes &amp; occurrences'!A60,"")</f>
        <v/>
      </c>
      <c r="B61" t="str">
        <f>IF(A61="","",'5- Etapes &amp; occurrences'!B60)</f>
        <v/>
      </c>
      <c r="C61" t="str">
        <f>IF(A61="","",'5- Etapes &amp; occurrences'!C60)</f>
        <v/>
      </c>
      <c r="D61" t="str">
        <f>IF(A61="","",'5- Etapes &amp; occurrences'!D60)</f>
        <v/>
      </c>
      <c r="E61" t="str">
        <f>IF(A61="","",'5- Etapes &amp; occurrences'!E60)</f>
        <v/>
      </c>
      <c r="F61" t="str">
        <f>IF(A61="","",'5- Etapes &amp; occurrences'!F60)</f>
        <v/>
      </c>
      <c r="G61" s="11" t="str">
        <f t="shared" si="13"/>
        <v/>
      </c>
      <c r="H61" s="11" t="str">
        <f t="shared" si="14"/>
        <v/>
      </c>
      <c r="I61" s="11" t="str">
        <f t="shared" si="15"/>
        <v/>
      </c>
      <c r="J61" s="11" t="str">
        <f t="shared" si="16"/>
        <v/>
      </c>
      <c r="K61" s="11" t="str">
        <f t="shared" si="17"/>
        <v/>
      </c>
      <c r="L61" t="str">
        <f t="shared" si="18"/>
        <v/>
      </c>
      <c r="M61" t="str">
        <f t="shared" si="19"/>
        <v/>
      </c>
      <c r="N61" t="str">
        <f t="shared" si="20"/>
        <v/>
      </c>
      <c r="O61" t="str">
        <f t="shared" si="21"/>
        <v/>
      </c>
      <c r="P61" s="11" t="str">
        <f t="shared" si="22"/>
        <v/>
      </c>
      <c r="Q61" s="11" t="str">
        <f t="shared" si="23"/>
        <v/>
      </c>
      <c r="R61" s="11" t="str">
        <f t="shared" si="24"/>
        <v/>
      </c>
      <c r="S61" s="9" t="str">
        <f t="shared" si="25"/>
        <v/>
      </c>
    </row>
    <row r="62" spans="1:19" x14ac:dyDescent="0.35">
      <c r="A62" t="str">
        <f>IF(ROW()-2&lt;=COUNTA('5- Etapes &amp; occurrences'!$A$3:$A$100),'5- Etapes &amp; occurrences'!A61,"")</f>
        <v/>
      </c>
      <c r="B62" t="str">
        <f>IF(A62="","",'5- Etapes &amp; occurrences'!B61)</f>
        <v/>
      </c>
      <c r="C62" t="str">
        <f>IF(A62="","",'5- Etapes &amp; occurrences'!C61)</f>
        <v/>
      </c>
      <c r="D62" t="str">
        <f>IF(A62="","",'5- Etapes &amp; occurrences'!D61)</f>
        <v/>
      </c>
      <c r="E62" t="str">
        <f>IF(A62="","",'5- Etapes &amp; occurrences'!E61)</f>
        <v/>
      </c>
      <c r="F62" t="str">
        <f>IF(A62="","",'5- Etapes &amp; occurrences'!F61)</f>
        <v/>
      </c>
      <c r="G62" s="11" t="str">
        <f t="shared" si="13"/>
        <v/>
      </c>
      <c r="H62" s="11" t="str">
        <f t="shared" si="14"/>
        <v/>
      </c>
      <c r="I62" s="11" t="str">
        <f t="shared" si="15"/>
        <v/>
      </c>
      <c r="J62" s="11" t="str">
        <f t="shared" si="16"/>
        <v/>
      </c>
      <c r="K62" s="11" t="str">
        <f t="shared" si="17"/>
        <v/>
      </c>
      <c r="L62" t="str">
        <f t="shared" si="18"/>
        <v/>
      </c>
      <c r="M62" t="str">
        <f t="shared" si="19"/>
        <v/>
      </c>
      <c r="N62" t="str">
        <f t="shared" si="20"/>
        <v/>
      </c>
      <c r="O62" t="str">
        <f t="shared" si="21"/>
        <v/>
      </c>
      <c r="P62" s="11" t="str">
        <f t="shared" si="22"/>
        <v/>
      </c>
      <c r="Q62" s="11" t="str">
        <f t="shared" si="23"/>
        <v/>
      </c>
      <c r="R62" s="11" t="str">
        <f t="shared" si="24"/>
        <v/>
      </c>
      <c r="S62" s="9" t="str">
        <f t="shared" si="25"/>
        <v/>
      </c>
    </row>
    <row r="63" spans="1:19" x14ac:dyDescent="0.35">
      <c r="A63" t="str">
        <f>IF(ROW()-2&lt;=COUNTA('5- Etapes &amp; occurrences'!$A$3:$A$100),'5- Etapes &amp; occurrences'!A62,"")</f>
        <v/>
      </c>
      <c r="B63" t="str">
        <f>IF(A63="","",'5- Etapes &amp; occurrences'!B62)</f>
        <v/>
      </c>
      <c r="C63" t="str">
        <f>IF(A63="","",'5- Etapes &amp; occurrences'!C62)</f>
        <v/>
      </c>
      <c r="D63" t="str">
        <f>IF(A63="","",'5- Etapes &amp; occurrences'!D62)</f>
        <v/>
      </c>
      <c r="E63" t="str">
        <f>IF(A63="","",'5- Etapes &amp; occurrences'!E62)</f>
        <v/>
      </c>
      <c r="F63" t="str">
        <f>IF(A63="","",'5- Etapes &amp; occurrences'!F62)</f>
        <v/>
      </c>
      <c r="G63" s="11" t="str">
        <f t="shared" si="13"/>
        <v/>
      </c>
      <c r="H63" s="11" t="str">
        <f t="shared" si="14"/>
        <v/>
      </c>
      <c r="I63" s="11" t="str">
        <f t="shared" si="15"/>
        <v/>
      </c>
      <c r="J63" s="11" t="str">
        <f t="shared" si="16"/>
        <v/>
      </c>
      <c r="K63" s="11" t="str">
        <f t="shared" si="17"/>
        <v/>
      </c>
      <c r="L63" t="str">
        <f t="shared" si="18"/>
        <v/>
      </c>
      <c r="M63" t="str">
        <f t="shared" si="19"/>
        <v/>
      </c>
      <c r="N63" t="str">
        <f t="shared" si="20"/>
        <v/>
      </c>
      <c r="O63" t="str">
        <f t="shared" si="21"/>
        <v/>
      </c>
      <c r="P63" s="11" t="str">
        <f t="shared" si="22"/>
        <v/>
      </c>
      <c r="Q63" s="11" t="str">
        <f t="shared" si="23"/>
        <v/>
      </c>
      <c r="R63" s="11" t="str">
        <f t="shared" si="24"/>
        <v/>
      </c>
      <c r="S63" s="9" t="str">
        <f t="shared" si="25"/>
        <v/>
      </c>
    </row>
    <row r="64" spans="1:19" x14ac:dyDescent="0.35">
      <c r="A64" t="str">
        <f>IF(ROW()-2&lt;=COUNTA('5- Etapes &amp; occurrences'!$A$3:$A$100),'5- Etapes &amp; occurrences'!A63,"")</f>
        <v/>
      </c>
      <c r="B64" t="str">
        <f>IF(A64="","",'5- Etapes &amp; occurrences'!B63)</f>
        <v/>
      </c>
      <c r="C64" t="str">
        <f>IF(A64="","",'5- Etapes &amp; occurrences'!C63)</f>
        <v/>
      </c>
      <c r="D64" t="str">
        <f>IF(A64="","",'5- Etapes &amp; occurrences'!D63)</f>
        <v/>
      </c>
      <c r="E64" t="str">
        <f>IF(A64="","",'5- Etapes &amp; occurrences'!E63)</f>
        <v/>
      </c>
      <c r="F64" t="str">
        <f>IF(A64="","",'5- Etapes &amp; occurrences'!F63)</f>
        <v/>
      </c>
      <c r="G64" s="11" t="str">
        <f t="shared" si="13"/>
        <v/>
      </c>
      <c r="H64" s="11" t="str">
        <f t="shared" si="14"/>
        <v/>
      </c>
      <c r="I64" s="11" t="str">
        <f t="shared" si="15"/>
        <v/>
      </c>
      <c r="J64" s="11" t="str">
        <f t="shared" si="16"/>
        <v/>
      </c>
      <c r="K64" s="11" t="str">
        <f t="shared" si="17"/>
        <v/>
      </c>
      <c r="L64" t="str">
        <f t="shared" si="18"/>
        <v/>
      </c>
      <c r="M64" t="str">
        <f t="shared" si="19"/>
        <v/>
      </c>
      <c r="N64" t="str">
        <f t="shared" si="20"/>
        <v/>
      </c>
      <c r="O64" t="str">
        <f t="shared" si="21"/>
        <v/>
      </c>
      <c r="P64" s="11" t="str">
        <f t="shared" si="22"/>
        <v/>
      </c>
      <c r="Q64" s="11" t="str">
        <f t="shared" si="23"/>
        <v/>
      </c>
      <c r="R64" s="11" t="str">
        <f t="shared" si="24"/>
        <v/>
      </c>
      <c r="S64" s="9" t="str">
        <f t="shared" si="25"/>
        <v/>
      </c>
    </row>
    <row r="65" spans="1:19" x14ac:dyDescent="0.35">
      <c r="A65" t="str">
        <f>IF(ROW()-2&lt;=COUNTA('5- Etapes &amp; occurrences'!$A$3:$A$100),'5- Etapes &amp; occurrences'!A64,"")</f>
        <v/>
      </c>
      <c r="B65" t="str">
        <f>IF(A65="","",'5- Etapes &amp; occurrences'!B64)</f>
        <v/>
      </c>
      <c r="C65" t="str">
        <f>IF(A65="","",'5- Etapes &amp; occurrences'!C64)</f>
        <v/>
      </c>
      <c r="D65" t="str">
        <f>IF(A65="","",'5- Etapes &amp; occurrences'!D64)</f>
        <v/>
      </c>
      <c r="E65" t="str">
        <f>IF(A65="","",'5- Etapes &amp; occurrences'!E64)</f>
        <v/>
      </c>
      <c r="F65" t="str">
        <f>IF(A65="","",'5- Etapes &amp; occurrences'!F64)</f>
        <v/>
      </c>
      <c r="G65" s="11" t="str">
        <f t="shared" si="13"/>
        <v/>
      </c>
      <c r="H65" s="11" t="str">
        <f t="shared" si="14"/>
        <v/>
      </c>
      <c r="I65" s="11" t="str">
        <f t="shared" si="15"/>
        <v/>
      </c>
      <c r="J65" s="11" t="str">
        <f t="shared" si="16"/>
        <v/>
      </c>
      <c r="K65" s="11" t="str">
        <f t="shared" si="17"/>
        <v/>
      </c>
      <c r="L65" t="str">
        <f t="shared" si="18"/>
        <v/>
      </c>
      <c r="M65" t="str">
        <f t="shared" si="19"/>
        <v/>
      </c>
      <c r="N65" t="str">
        <f t="shared" si="20"/>
        <v/>
      </c>
      <c r="O65" t="str">
        <f t="shared" si="21"/>
        <v/>
      </c>
      <c r="P65" s="11" t="str">
        <f t="shared" si="22"/>
        <v/>
      </c>
      <c r="Q65" s="11" t="str">
        <f t="shared" si="23"/>
        <v/>
      </c>
      <c r="R65" s="11" t="str">
        <f t="shared" si="24"/>
        <v/>
      </c>
      <c r="S65" s="9" t="str">
        <f t="shared" si="25"/>
        <v/>
      </c>
    </row>
    <row r="66" spans="1:19" x14ac:dyDescent="0.35">
      <c r="A66" t="str">
        <f>IF(ROW()-2&lt;=COUNTA('5- Etapes &amp; occurrences'!$A$3:$A$100),'5- Etapes &amp; occurrences'!A65,"")</f>
        <v/>
      </c>
      <c r="B66" t="str">
        <f>IF(A66="","",'5- Etapes &amp; occurrences'!B65)</f>
        <v/>
      </c>
      <c r="C66" t="str">
        <f>IF(A66="","",'5- Etapes &amp; occurrences'!C65)</f>
        <v/>
      </c>
      <c r="D66" t="str">
        <f>IF(A66="","",'5- Etapes &amp; occurrences'!D65)</f>
        <v/>
      </c>
      <c r="E66" t="str">
        <f>IF(A66="","",'5- Etapes &amp; occurrences'!E65)</f>
        <v/>
      </c>
      <c r="F66" t="str">
        <f>IF(A66="","",'5- Etapes &amp; occurrences'!F65)</f>
        <v/>
      </c>
      <c r="G66" s="11" t="str">
        <f t="shared" si="13"/>
        <v/>
      </c>
      <c r="H66" s="11" t="str">
        <f t="shared" si="14"/>
        <v/>
      </c>
      <c r="I66" s="11" t="str">
        <f t="shared" si="15"/>
        <v/>
      </c>
      <c r="J66" s="11" t="str">
        <f t="shared" si="16"/>
        <v/>
      </c>
      <c r="K66" s="11" t="str">
        <f t="shared" si="17"/>
        <v/>
      </c>
      <c r="L66" t="str">
        <f t="shared" si="18"/>
        <v/>
      </c>
      <c r="M66" t="str">
        <f t="shared" si="19"/>
        <v/>
      </c>
      <c r="N66" t="str">
        <f t="shared" si="20"/>
        <v/>
      </c>
      <c r="O66" t="str">
        <f t="shared" si="21"/>
        <v/>
      </c>
      <c r="P66" s="11" t="str">
        <f t="shared" si="22"/>
        <v/>
      </c>
      <c r="Q66" s="11" t="str">
        <f t="shared" si="23"/>
        <v/>
      </c>
      <c r="R66" s="11" t="str">
        <f t="shared" si="24"/>
        <v/>
      </c>
      <c r="S66" s="9" t="str">
        <f t="shared" si="25"/>
        <v/>
      </c>
    </row>
    <row r="67" spans="1:19" x14ac:dyDescent="0.35">
      <c r="A67" t="str">
        <f>IF(ROW()-2&lt;=COUNTA('5- Etapes &amp; occurrences'!$A$3:$A$100),'5- Etapes &amp; occurrences'!A66,"")</f>
        <v/>
      </c>
      <c r="B67" t="str">
        <f>IF(A67="","",'5- Etapes &amp; occurrences'!B66)</f>
        <v/>
      </c>
      <c r="C67" t="str">
        <f>IF(A67="","",'5- Etapes &amp; occurrences'!C66)</f>
        <v/>
      </c>
      <c r="D67" t="str">
        <f>IF(A67="","",'5- Etapes &amp; occurrences'!D66)</f>
        <v/>
      </c>
      <c r="E67" t="str">
        <f>IF(A67="","",'5- Etapes &amp; occurrences'!E66)</f>
        <v/>
      </c>
      <c r="F67" t="str">
        <f>IF(A67="","",'5- Etapes &amp; occurrences'!F66)</f>
        <v/>
      </c>
      <c r="G67" s="11" t="str">
        <f t="shared" si="13"/>
        <v/>
      </c>
      <c r="H67" s="11" t="str">
        <f t="shared" si="14"/>
        <v/>
      </c>
      <c r="I67" s="11" t="str">
        <f t="shared" si="15"/>
        <v/>
      </c>
      <c r="J67" s="11" t="str">
        <f t="shared" si="16"/>
        <v/>
      </c>
      <c r="K67" s="11" t="str">
        <f t="shared" si="17"/>
        <v/>
      </c>
      <c r="L67" t="str">
        <f t="shared" si="18"/>
        <v/>
      </c>
      <c r="M67" t="str">
        <f t="shared" si="19"/>
        <v/>
      </c>
      <c r="N67" t="str">
        <f t="shared" si="20"/>
        <v/>
      </c>
      <c r="O67" t="str">
        <f t="shared" si="21"/>
        <v/>
      </c>
      <c r="P67" s="11" t="str">
        <f t="shared" si="22"/>
        <v/>
      </c>
      <c r="Q67" s="11" t="str">
        <f t="shared" si="23"/>
        <v/>
      </c>
      <c r="R67" s="11" t="str">
        <f t="shared" si="24"/>
        <v/>
      </c>
      <c r="S67" s="9" t="str">
        <f t="shared" si="25"/>
        <v/>
      </c>
    </row>
    <row r="68" spans="1:19" x14ac:dyDescent="0.35">
      <c r="A68" t="str">
        <f>IF(ROW()-2&lt;=COUNTA('5- Etapes &amp; occurrences'!$A$3:$A$100),'5- Etapes &amp; occurrences'!A67,"")</f>
        <v/>
      </c>
      <c r="B68" t="str">
        <f>IF(A68="","",'5- Etapes &amp; occurrences'!B67)</f>
        <v/>
      </c>
      <c r="C68" t="str">
        <f>IF(A68="","",'5- Etapes &amp; occurrences'!C67)</f>
        <v/>
      </c>
      <c r="D68" t="str">
        <f>IF(A68="","",'5- Etapes &amp; occurrences'!D67)</f>
        <v/>
      </c>
      <c r="E68" t="str">
        <f>IF(A68="","",'5- Etapes &amp; occurrences'!E67)</f>
        <v/>
      </c>
      <c r="F68" t="str">
        <f>IF(A68="","",'5- Etapes &amp; occurrences'!F67)</f>
        <v/>
      </c>
      <c r="G68" s="11" t="str">
        <f t="shared" ref="G68:G99" si="26">IF(A68="","",IFERROR(VLOOKUP(D68,Tarifs_Roles,3,FALSE),0))</f>
        <v/>
      </c>
      <c r="H68" s="11" t="str">
        <f t="shared" ref="H68:H99" si="27">IF(A68="","",E68/60*G68*F68)</f>
        <v/>
      </c>
      <c r="I68" s="11" t="str">
        <f t="shared" ref="I68:I99" si="28">IF(A68="","",H68*Taux_Indirects)</f>
        <v/>
      </c>
      <c r="J68" s="11" t="str">
        <f t="shared" ref="J68:J99" si="29">IF(A68="","",H68+I68)</f>
        <v/>
      </c>
      <c r="K68" s="11" t="str">
        <f t="shared" ref="K68:K99" si="30">IF(A68="","",J68*Semaines_An)</f>
        <v/>
      </c>
      <c r="L68" t="str">
        <f t="shared" ref="L68:L99" si="31">IF(A68="","",Gain_Min_Etape)</f>
        <v/>
      </c>
      <c r="M68" t="str">
        <f t="shared" ref="M68:M99" si="32">IF(A68="","",MAX(E68-L68,0))</f>
        <v/>
      </c>
      <c r="N68" t="str">
        <f t="shared" ref="N68:N99" si="33">IF(A68="","",Taux_Auto)</f>
        <v/>
      </c>
      <c r="O68" t="str">
        <f t="shared" ref="O68:O99" si="34">IF(A68="","",M68*(1-N68))</f>
        <v/>
      </c>
      <c r="P68" s="11" t="str">
        <f t="shared" ref="P68:P99" si="35">IF(A68="","",((E68-O68)/60*G68*F68)*(1+Taux_Indirects))</f>
        <v/>
      </c>
      <c r="Q68" s="11" t="str">
        <f t="shared" ref="Q68:Q99" si="36">IF(A68="","",P68*Semaines_An)</f>
        <v/>
      </c>
      <c r="R68" s="11" t="str">
        <f t="shared" ref="R68:R99" si="37">IF(A68="","",Cout_MEO)</f>
        <v/>
      </c>
      <c r="S68" s="9" t="str">
        <f t="shared" ref="S68:S99" si="38">IF(A68="","",IF(Q68=0,0,R68/Q68))</f>
        <v/>
      </c>
    </row>
    <row r="69" spans="1:19" x14ac:dyDescent="0.35">
      <c r="A69" t="str">
        <f>IF(ROW()-2&lt;=COUNTA('5- Etapes &amp; occurrences'!$A$3:$A$100),'5- Etapes &amp; occurrences'!A68,"")</f>
        <v/>
      </c>
      <c r="B69" t="str">
        <f>IF(A69="","",'5- Etapes &amp; occurrences'!B68)</f>
        <v/>
      </c>
      <c r="C69" t="str">
        <f>IF(A69="","",'5- Etapes &amp; occurrences'!C68)</f>
        <v/>
      </c>
      <c r="D69" t="str">
        <f>IF(A69="","",'5- Etapes &amp; occurrences'!D68)</f>
        <v/>
      </c>
      <c r="E69" t="str">
        <f>IF(A69="","",'5- Etapes &amp; occurrences'!E68)</f>
        <v/>
      </c>
      <c r="F69" t="str">
        <f>IF(A69="","",'5- Etapes &amp; occurrences'!F68)</f>
        <v/>
      </c>
      <c r="G69" s="11" t="str">
        <f t="shared" si="26"/>
        <v/>
      </c>
      <c r="H69" s="11" t="str">
        <f t="shared" si="27"/>
        <v/>
      </c>
      <c r="I69" s="11" t="str">
        <f t="shared" si="28"/>
        <v/>
      </c>
      <c r="J69" s="11" t="str">
        <f t="shared" si="29"/>
        <v/>
      </c>
      <c r="K69" s="11" t="str">
        <f t="shared" si="30"/>
        <v/>
      </c>
      <c r="L69" t="str">
        <f t="shared" si="31"/>
        <v/>
      </c>
      <c r="M69" t="str">
        <f t="shared" si="32"/>
        <v/>
      </c>
      <c r="N69" t="str">
        <f t="shared" si="33"/>
        <v/>
      </c>
      <c r="O69" t="str">
        <f t="shared" si="34"/>
        <v/>
      </c>
      <c r="P69" s="11" t="str">
        <f t="shared" si="35"/>
        <v/>
      </c>
      <c r="Q69" s="11" t="str">
        <f t="shared" si="36"/>
        <v/>
      </c>
      <c r="R69" s="11" t="str">
        <f t="shared" si="37"/>
        <v/>
      </c>
      <c r="S69" s="9" t="str">
        <f t="shared" si="38"/>
        <v/>
      </c>
    </row>
    <row r="70" spans="1:19" x14ac:dyDescent="0.35">
      <c r="A70" t="str">
        <f>IF(ROW()-2&lt;=COUNTA('5- Etapes &amp; occurrences'!$A$3:$A$100),'5- Etapes &amp; occurrences'!A69,"")</f>
        <v/>
      </c>
      <c r="B70" t="str">
        <f>IF(A70="","",'5- Etapes &amp; occurrences'!B69)</f>
        <v/>
      </c>
      <c r="C70" t="str">
        <f>IF(A70="","",'5- Etapes &amp; occurrences'!C69)</f>
        <v/>
      </c>
      <c r="D70" t="str">
        <f>IF(A70="","",'5- Etapes &amp; occurrences'!D69)</f>
        <v/>
      </c>
      <c r="E70" t="str">
        <f>IF(A70="","",'5- Etapes &amp; occurrences'!E69)</f>
        <v/>
      </c>
      <c r="F70" t="str">
        <f>IF(A70="","",'5- Etapes &amp; occurrences'!F69)</f>
        <v/>
      </c>
      <c r="G70" s="11" t="str">
        <f t="shared" si="26"/>
        <v/>
      </c>
      <c r="H70" s="11" t="str">
        <f t="shared" si="27"/>
        <v/>
      </c>
      <c r="I70" s="11" t="str">
        <f t="shared" si="28"/>
        <v/>
      </c>
      <c r="J70" s="11" t="str">
        <f t="shared" si="29"/>
        <v/>
      </c>
      <c r="K70" s="11" t="str">
        <f t="shared" si="30"/>
        <v/>
      </c>
      <c r="L70" t="str">
        <f t="shared" si="31"/>
        <v/>
      </c>
      <c r="M70" t="str">
        <f t="shared" si="32"/>
        <v/>
      </c>
      <c r="N70" t="str">
        <f t="shared" si="33"/>
        <v/>
      </c>
      <c r="O70" t="str">
        <f t="shared" si="34"/>
        <v/>
      </c>
      <c r="P70" s="11" t="str">
        <f t="shared" si="35"/>
        <v/>
      </c>
      <c r="Q70" s="11" t="str">
        <f t="shared" si="36"/>
        <v/>
      </c>
      <c r="R70" s="11" t="str">
        <f t="shared" si="37"/>
        <v/>
      </c>
      <c r="S70" s="9" t="str">
        <f t="shared" si="38"/>
        <v/>
      </c>
    </row>
    <row r="71" spans="1:19" x14ac:dyDescent="0.35">
      <c r="A71" t="str">
        <f>IF(ROW()-2&lt;=COUNTA('5- Etapes &amp; occurrences'!$A$3:$A$100),'5- Etapes &amp; occurrences'!A70,"")</f>
        <v/>
      </c>
      <c r="B71" t="str">
        <f>IF(A71="","",'5- Etapes &amp; occurrences'!B70)</f>
        <v/>
      </c>
      <c r="C71" t="str">
        <f>IF(A71="","",'5- Etapes &amp; occurrences'!C70)</f>
        <v/>
      </c>
      <c r="D71" t="str">
        <f>IF(A71="","",'5- Etapes &amp; occurrences'!D70)</f>
        <v/>
      </c>
      <c r="E71" t="str">
        <f>IF(A71="","",'5- Etapes &amp; occurrences'!E70)</f>
        <v/>
      </c>
      <c r="F71" t="str">
        <f>IF(A71="","",'5- Etapes &amp; occurrences'!F70)</f>
        <v/>
      </c>
      <c r="G71" s="11" t="str">
        <f t="shared" si="26"/>
        <v/>
      </c>
      <c r="H71" s="11" t="str">
        <f t="shared" si="27"/>
        <v/>
      </c>
      <c r="I71" s="11" t="str">
        <f t="shared" si="28"/>
        <v/>
      </c>
      <c r="J71" s="11" t="str">
        <f t="shared" si="29"/>
        <v/>
      </c>
      <c r="K71" s="11" t="str">
        <f t="shared" si="30"/>
        <v/>
      </c>
      <c r="L71" t="str">
        <f t="shared" si="31"/>
        <v/>
      </c>
      <c r="M71" t="str">
        <f t="shared" si="32"/>
        <v/>
      </c>
      <c r="N71" t="str">
        <f t="shared" si="33"/>
        <v/>
      </c>
      <c r="O71" t="str">
        <f t="shared" si="34"/>
        <v/>
      </c>
      <c r="P71" s="11" t="str">
        <f t="shared" si="35"/>
        <v/>
      </c>
      <c r="Q71" s="11" t="str">
        <f t="shared" si="36"/>
        <v/>
      </c>
      <c r="R71" s="11" t="str">
        <f t="shared" si="37"/>
        <v/>
      </c>
      <c r="S71" s="9" t="str">
        <f t="shared" si="38"/>
        <v/>
      </c>
    </row>
    <row r="72" spans="1:19" x14ac:dyDescent="0.35">
      <c r="A72" t="str">
        <f>IF(ROW()-2&lt;=COUNTA('5- Etapes &amp; occurrences'!$A$3:$A$100),'5- Etapes &amp; occurrences'!A71,"")</f>
        <v/>
      </c>
      <c r="B72" t="str">
        <f>IF(A72="","",'5- Etapes &amp; occurrences'!B71)</f>
        <v/>
      </c>
      <c r="C72" t="str">
        <f>IF(A72="","",'5- Etapes &amp; occurrences'!C71)</f>
        <v/>
      </c>
      <c r="D72" t="str">
        <f>IF(A72="","",'5- Etapes &amp; occurrences'!D71)</f>
        <v/>
      </c>
      <c r="E72" t="str">
        <f>IF(A72="","",'5- Etapes &amp; occurrences'!E71)</f>
        <v/>
      </c>
      <c r="F72" t="str">
        <f>IF(A72="","",'5- Etapes &amp; occurrences'!F71)</f>
        <v/>
      </c>
      <c r="G72" s="11" t="str">
        <f t="shared" si="26"/>
        <v/>
      </c>
      <c r="H72" s="11" t="str">
        <f t="shared" si="27"/>
        <v/>
      </c>
      <c r="I72" s="11" t="str">
        <f t="shared" si="28"/>
        <v/>
      </c>
      <c r="J72" s="11" t="str">
        <f t="shared" si="29"/>
        <v/>
      </c>
      <c r="K72" s="11" t="str">
        <f t="shared" si="30"/>
        <v/>
      </c>
      <c r="L72" t="str">
        <f t="shared" si="31"/>
        <v/>
      </c>
      <c r="M72" t="str">
        <f t="shared" si="32"/>
        <v/>
      </c>
      <c r="N72" t="str">
        <f t="shared" si="33"/>
        <v/>
      </c>
      <c r="O72" t="str">
        <f t="shared" si="34"/>
        <v/>
      </c>
      <c r="P72" s="11" t="str">
        <f t="shared" si="35"/>
        <v/>
      </c>
      <c r="Q72" s="11" t="str">
        <f t="shared" si="36"/>
        <v/>
      </c>
      <c r="R72" s="11" t="str">
        <f t="shared" si="37"/>
        <v/>
      </c>
      <c r="S72" s="9" t="str">
        <f t="shared" si="38"/>
        <v/>
      </c>
    </row>
    <row r="73" spans="1:19" x14ac:dyDescent="0.35">
      <c r="A73" t="str">
        <f>IF(ROW()-2&lt;=COUNTA('5- Etapes &amp; occurrences'!$A$3:$A$100),'5- Etapes &amp; occurrences'!A72,"")</f>
        <v/>
      </c>
      <c r="B73" t="str">
        <f>IF(A73="","",'5- Etapes &amp; occurrences'!B72)</f>
        <v/>
      </c>
      <c r="C73" t="str">
        <f>IF(A73="","",'5- Etapes &amp; occurrences'!C72)</f>
        <v/>
      </c>
      <c r="D73" t="str">
        <f>IF(A73="","",'5- Etapes &amp; occurrences'!D72)</f>
        <v/>
      </c>
      <c r="E73" t="str">
        <f>IF(A73="","",'5- Etapes &amp; occurrences'!E72)</f>
        <v/>
      </c>
      <c r="F73" t="str">
        <f>IF(A73="","",'5- Etapes &amp; occurrences'!F72)</f>
        <v/>
      </c>
      <c r="G73" s="11" t="str">
        <f t="shared" si="26"/>
        <v/>
      </c>
      <c r="H73" s="11" t="str">
        <f t="shared" si="27"/>
        <v/>
      </c>
      <c r="I73" s="11" t="str">
        <f t="shared" si="28"/>
        <v/>
      </c>
      <c r="J73" s="11" t="str">
        <f t="shared" si="29"/>
        <v/>
      </c>
      <c r="K73" s="11" t="str">
        <f t="shared" si="30"/>
        <v/>
      </c>
      <c r="L73" t="str">
        <f t="shared" si="31"/>
        <v/>
      </c>
      <c r="M73" t="str">
        <f t="shared" si="32"/>
        <v/>
      </c>
      <c r="N73" t="str">
        <f t="shared" si="33"/>
        <v/>
      </c>
      <c r="O73" t="str">
        <f t="shared" si="34"/>
        <v/>
      </c>
      <c r="P73" s="11" t="str">
        <f t="shared" si="35"/>
        <v/>
      </c>
      <c r="Q73" s="11" t="str">
        <f t="shared" si="36"/>
        <v/>
      </c>
      <c r="R73" s="11" t="str">
        <f t="shared" si="37"/>
        <v/>
      </c>
      <c r="S73" s="9" t="str">
        <f t="shared" si="38"/>
        <v/>
      </c>
    </row>
    <row r="74" spans="1:19" x14ac:dyDescent="0.35">
      <c r="A74" t="str">
        <f>IF(ROW()-2&lt;=COUNTA('5- Etapes &amp; occurrences'!$A$3:$A$100),'5- Etapes &amp; occurrences'!A73,"")</f>
        <v/>
      </c>
      <c r="B74" t="str">
        <f>IF(A74="","",'5- Etapes &amp; occurrences'!B73)</f>
        <v/>
      </c>
      <c r="C74" t="str">
        <f>IF(A74="","",'5- Etapes &amp; occurrences'!C73)</f>
        <v/>
      </c>
      <c r="D74" t="str">
        <f>IF(A74="","",'5- Etapes &amp; occurrences'!D73)</f>
        <v/>
      </c>
      <c r="E74" t="str">
        <f>IF(A74="","",'5- Etapes &amp; occurrences'!E73)</f>
        <v/>
      </c>
      <c r="F74" t="str">
        <f>IF(A74="","",'5- Etapes &amp; occurrences'!F73)</f>
        <v/>
      </c>
      <c r="G74" s="11" t="str">
        <f t="shared" si="26"/>
        <v/>
      </c>
      <c r="H74" s="11" t="str">
        <f t="shared" si="27"/>
        <v/>
      </c>
      <c r="I74" s="11" t="str">
        <f t="shared" si="28"/>
        <v/>
      </c>
      <c r="J74" s="11" t="str">
        <f t="shared" si="29"/>
        <v/>
      </c>
      <c r="K74" s="11" t="str">
        <f t="shared" si="30"/>
        <v/>
      </c>
      <c r="L74" t="str">
        <f t="shared" si="31"/>
        <v/>
      </c>
      <c r="M74" t="str">
        <f t="shared" si="32"/>
        <v/>
      </c>
      <c r="N74" t="str">
        <f t="shared" si="33"/>
        <v/>
      </c>
      <c r="O74" t="str">
        <f t="shared" si="34"/>
        <v/>
      </c>
      <c r="P74" s="11" t="str">
        <f t="shared" si="35"/>
        <v/>
      </c>
      <c r="Q74" s="11" t="str">
        <f t="shared" si="36"/>
        <v/>
      </c>
      <c r="R74" s="11" t="str">
        <f t="shared" si="37"/>
        <v/>
      </c>
      <c r="S74" s="9" t="str">
        <f t="shared" si="38"/>
        <v/>
      </c>
    </row>
    <row r="75" spans="1:19" x14ac:dyDescent="0.35">
      <c r="A75" t="str">
        <f>IF(ROW()-2&lt;=COUNTA('5- Etapes &amp; occurrences'!$A$3:$A$100),'5- Etapes &amp; occurrences'!A74,"")</f>
        <v/>
      </c>
      <c r="B75" t="str">
        <f>IF(A75="","",'5- Etapes &amp; occurrences'!B74)</f>
        <v/>
      </c>
      <c r="C75" t="str">
        <f>IF(A75="","",'5- Etapes &amp; occurrences'!C74)</f>
        <v/>
      </c>
      <c r="D75" t="str">
        <f>IF(A75="","",'5- Etapes &amp; occurrences'!D74)</f>
        <v/>
      </c>
      <c r="E75" t="str">
        <f>IF(A75="","",'5- Etapes &amp; occurrences'!E74)</f>
        <v/>
      </c>
      <c r="F75" t="str">
        <f>IF(A75="","",'5- Etapes &amp; occurrences'!F74)</f>
        <v/>
      </c>
      <c r="G75" s="11" t="str">
        <f t="shared" si="26"/>
        <v/>
      </c>
      <c r="H75" s="11" t="str">
        <f t="shared" si="27"/>
        <v/>
      </c>
      <c r="I75" s="11" t="str">
        <f t="shared" si="28"/>
        <v/>
      </c>
      <c r="J75" s="11" t="str">
        <f t="shared" si="29"/>
        <v/>
      </c>
      <c r="K75" s="11" t="str">
        <f t="shared" si="30"/>
        <v/>
      </c>
      <c r="L75" t="str">
        <f t="shared" si="31"/>
        <v/>
      </c>
      <c r="M75" t="str">
        <f t="shared" si="32"/>
        <v/>
      </c>
      <c r="N75" t="str">
        <f t="shared" si="33"/>
        <v/>
      </c>
      <c r="O75" t="str">
        <f t="shared" si="34"/>
        <v/>
      </c>
      <c r="P75" s="11" t="str">
        <f t="shared" si="35"/>
        <v/>
      </c>
      <c r="Q75" s="11" t="str">
        <f t="shared" si="36"/>
        <v/>
      </c>
      <c r="R75" s="11" t="str">
        <f t="shared" si="37"/>
        <v/>
      </c>
      <c r="S75" s="9" t="str">
        <f t="shared" si="38"/>
        <v/>
      </c>
    </row>
    <row r="76" spans="1:19" x14ac:dyDescent="0.35">
      <c r="A76" t="str">
        <f>IF(ROW()-2&lt;=COUNTA('5- Etapes &amp; occurrences'!$A$3:$A$100),'5- Etapes &amp; occurrences'!A75,"")</f>
        <v/>
      </c>
      <c r="B76" t="str">
        <f>IF(A76="","",'5- Etapes &amp; occurrences'!B75)</f>
        <v/>
      </c>
      <c r="C76" t="str">
        <f>IF(A76="","",'5- Etapes &amp; occurrences'!C75)</f>
        <v/>
      </c>
      <c r="D76" t="str">
        <f>IF(A76="","",'5- Etapes &amp; occurrences'!D75)</f>
        <v/>
      </c>
      <c r="E76" t="str">
        <f>IF(A76="","",'5- Etapes &amp; occurrences'!E75)</f>
        <v/>
      </c>
      <c r="F76" t="str">
        <f>IF(A76="","",'5- Etapes &amp; occurrences'!F75)</f>
        <v/>
      </c>
      <c r="G76" s="11" t="str">
        <f t="shared" si="26"/>
        <v/>
      </c>
      <c r="H76" s="11" t="str">
        <f t="shared" si="27"/>
        <v/>
      </c>
      <c r="I76" s="11" t="str">
        <f t="shared" si="28"/>
        <v/>
      </c>
      <c r="J76" s="11" t="str">
        <f t="shared" si="29"/>
        <v/>
      </c>
      <c r="K76" s="11" t="str">
        <f t="shared" si="30"/>
        <v/>
      </c>
      <c r="L76" t="str">
        <f t="shared" si="31"/>
        <v/>
      </c>
      <c r="M76" t="str">
        <f t="shared" si="32"/>
        <v/>
      </c>
      <c r="N76" t="str">
        <f t="shared" si="33"/>
        <v/>
      </c>
      <c r="O76" t="str">
        <f t="shared" si="34"/>
        <v/>
      </c>
      <c r="P76" s="11" t="str">
        <f t="shared" si="35"/>
        <v/>
      </c>
      <c r="Q76" s="11" t="str">
        <f t="shared" si="36"/>
        <v/>
      </c>
      <c r="R76" s="11" t="str">
        <f t="shared" si="37"/>
        <v/>
      </c>
      <c r="S76" s="9" t="str">
        <f t="shared" si="38"/>
        <v/>
      </c>
    </row>
    <row r="77" spans="1:19" x14ac:dyDescent="0.35">
      <c r="A77" t="str">
        <f>IF(ROW()-2&lt;=COUNTA('5- Etapes &amp; occurrences'!$A$3:$A$100),'5- Etapes &amp; occurrences'!A76,"")</f>
        <v/>
      </c>
      <c r="B77" t="str">
        <f>IF(A77="","",'5- Etapes &amp; occurrences'!B76)</f>
        <v/>
      </c>
      <c r="C77" t="str">
        <f>IF(A77="","",'5- Etapes &amp; occurrences'!C76)</f>
        <v/>
      </c>
      <c r="D77" t="str">
        <f>IF(A77="","",'5- Etapes &amp; occurrences'!D76)</f>
        <v/>
      </c>
      <c r="E77" t="str">
        <f>IF(A77="","",'5- Etapes &amp; occurrences'!E76)</f>
        <v/>
      </c>
      <c r="F77" t="str">
        <f>IF(A77="","",'5- Etapes &amp; occurrences'!F76)</f>
        <v/>
      </c>
      <c r="G77" s="11" t="str">
        <f t="shared" si="26"/>
        <v/>
      </c>
      <c r="H77" s="11" t="str">
        <f t="shared" si="27"/>
        <v/>
      </c>
      <c r="I77" s="11" t="str">
        <f t="shared" si="28"/>
        <v/>
      </c>
      <c r="J77" s="11" t="str">
        <f t="shared" si="29"/>
        <v/>
      </c>
      <c r="K77" s="11" t="str">
        <f t="shared" si="30"/>
        <v/>
      </c>
      <c r="L77" t="str">
        <f t="shared" si="31"/>
        <v/>
      </c>
      <c r="M77" t="str">
        <f t="shared" si="32"/>
        <v/>
      </c>
      <c r="N77" t="str">
        <f t="shared" si="33"/>
        <v/>
      </c>
      <c r="O77" t="str">
        <f t="shared" si="34"/>
        <v/>
      </c>
      <c r="P77" s="11" t="str">
        <f t="shared" si="35"/>
        <v/>
      </c>
      <c r="Q77" s="11" t="str">
        <f t="shared" si="36"/>
        <v/>
      </c>
      <c r="R77" s="11" t="str">
        <f t="shared" si="37"/>
        <v/>
      </c>
      <c r="S77" s="9" t="str">
        <f t="shared" si="38"/>
        <v/>
      </c>
    </row>
    <row r="78" spans="1:19" x14ac:dyDescent="0.35">
      <c r="A78" t="str">
        <f>IF(ROW()-2&lt;=COUNTA('5- Etapes &amp; occurrences'!$A$3:$A$100),'5- Etapes &amp; occurrences'!A77,"")</f>
        <v/>
      </c>
      <c r="B78" t="str">
        <f>IF(A78="","",'5- Etapes &amp; occurrences'!B77)</f>
        <v/>
      </c>
      <c r="C78" t="str">
        <f>IF(A78="","",'5- Etapes &amp; occurrences'!C77)</f>
        <v/>
      </c>
      <c r="D78" t="str">
        <f>IF(A78="","",'5- Etapes &amp; occurrences'!D77)</f>
        <v/>
      </c>
      <c r="E78" t="str">
        <f>IF(A78="","",'5- Etapes &amp; occurrences'!E77)</f>
        <v/>
      </c>
      <c r="F78" t="str">
        <f>IF(A78="","",'5- Etapes &amp; occurrences'!F77)</f>
        <v/>
      </c>
      <c r="G78" s="11" t="str">
        <f t="shared" si="26"/>
        <v/>
      </c>
      <c r="H78" s="11" t="str">
        <f t="shared" si="27"/>
        <v/>
      </c>
      <c r="I78" s="11" t="str">
        <f t="shared" si="28"/>
        <v/>
      </c>
      <c r="J78" s="11" t="str">
        <f t="shared" si="29"/>
        <v/>
      </c>
      <c r="K78" s="11" t="str">
        <f t="shared" si="30"/>
        <v/>
      </c>
      <c r="L78" t="str">
        <f t="shared" si="31"/>
        <v/>
      </c>
      <c r="M78" t="str">
        <f t="shared" si="32"/>
        <v/>
      </c>
      <c r="N78" t="str">
        <f t="shared" si="33"/>
        <v/>
      </c>
      <c r="O78" t="str">
        <f t="shared" si="34"/>
        <v/>
      </c>
      <c r="P78" s="11" t="str">
        <f t="shared" si="35"/>
        <v/>
      </c>
      <c r="Q78" s="11" t="str">
        <f t="shared" si="36"/>
        <v/>
      </c>
      <c r="R78" s="11" t="str">
        <f t="shared" si="37"/>
        <v/>
      </c>
      <c r="S78" s="9" t="str">
        <f t="shared" si="38"/>
        <v/>
      </c>
    </row>
    <row r="79" spans="1:19" x14ac:dyDescent="0.35">
      <c r="A79" t="str">
        <f>IF(ROW()-2&lt;=COUNTA('5- Etapes &amp; occurrences'!$A$3:$A$100),'5- Etapes &amp; occurrences'!A78,"")</f>
        <v/>
      </c>
      <c r="B79" t="str">
        <f>IF(A79="","",'5- Etapes &amp; occurrences'!B78)</f>
        <v/>
      </c>
      <c r="C79" t="str">
        <f>IF(A79="","",'5- Etapes &amp; occurrences'!C78)</f>
        <v/>
      </c>
      <c r="D79" t="str">
        <f>IF(A79="","",'5- Etapes &amp; occurrences'!D78)</f>
        <v/>
      </c>
      <c r="E79" t="str">
        <f>IF(A79="","",'5- Etapes &amp; occurrences'!E78)</f>
        <v/>
      </c>
      <c r="F79" t="str">
        <f>IF(A79="","",'5- Etapes &amp; occurrences'!F78)</f>
        <v/>
      </c>
      <c r="G79" s="11" t="str">
        <f t="shared" si="26"/>
        <v/>
      </c>
      <c r="H79" s="11" t="str">
        <f t="shared" si="27"/>
        <v/>
      </c>
      <c r="I79" s="11" t="str">
        <f t="shared" si="28"/>
        <v/>
      </c>
      <c r="J79" s="11" t="str">
        <f t="shared" si="29"/>
        <v/>
      </c>
      <c r="K79" s="11" t="str">
        <f t="shared" si="30"/>
        <v/>
      </c>
      <c r="L79" t="str">
        <f t="shared" si="31"/>
        <v/>
      </c>
      <c r="M79" t="str">
        <f t="shared" si="32"/>
        <v/>
      </c>
      <c r="N79" t="str">
        <f t="shared" si="33"/>
        <v/>
      </c>
      <c r="O79" t="str">
        <f t="shared" si="34"/>
        <v/>
      </c>
      <c r="P79" s="11" t="str">
        <f t="shared" si="35"/>
        <v/>
      </c>
      <c r="Q79" s="11" t="str">
        <f t="shared" si="36"/>
        <v/>
      </c>
      <c r="R79" s="11" t="str">
        <f t="shared" si="37"/>
        <v/>
      </c>
      <c r="S79" s="9" t="str">
        <f t="shared" si="38"/>
        <v/>
      </c>
    </row>
    <row r="80" spans="1:19" x14ac:dyDescent="0.35">
      <c r="A80" t="str">
        <f>IF(ROW()-2&lt;=COUNTA('5- Etapes &amp; occurrences'!$A$3:$A$100),'5- Etapes &amp; occurrences'!A79,"")</f>
        <v/>
      </c>
      <c r="B80" t="str">
        <f>IF(A80="","",'5- Etapes &amp; occurrences'!B79)</f>
        <v/>
      </c>
      <c r="C80" t="str">
        <f>IF(A80="","",'5- Etapes &amp; occurrences'!C79)</f>
        <v/>
      </c>
      <c r="D80" t="str">
        <f>IF(A80="","",'5- Etapes &amp; occurrences'!D79)</f>
        <v/>
      </c>
      <c r="E80" t="str">
        <f>IF(A80="","",'5- Etapes &amp; occurrences'!E79)</f>
        <v/>
      </c>
      <c r="F80" t="str">
        <f>IF(A80="","",'5- Etapes &amp; occurrences'!F79)</f>
        <v/>
      </c>
      <c r="G80" s="11" t="str">
        <f t="shared" si="26"/>
        <v/>
      </c>
      <c r="H80" s="11" t="str">
        <f t="shared" si="27"/>
        <v/>
      </c>
      <c r="I80" s="11" t="str">
        <f t="shared" si="28"/>
        <v/>
      </c>
      <c r="J80" s="11" t="str">
        <f t="shared" si="29"/>
        <v/>
      </c>
      <c r="K80" s="11" t="str">
        <f t="shared" si="30"/>
        <v/>
      </c>
      <c r="L80" t="str">
        <f t="shared" si="31"/>
        <v/>
      </c>
      <c r="M80" t="str">
        <f t="shared" si="32"/>
        <v/>
      </c>
      <c r="N80" t="str">
        <f t="shared" si="33"/>
        <v/>
      </c>
      <c r="O80" t="str">
        <f t="shared" si="34"/>
        <v/>
      </c>
      <c r="P80" s="11" t="str">
        <f t="shared" si="35"/>
        <v/>
      </c>
      <c r="Q80" s="11" t="str">
        <f t="shared" si="36"/>
        <v/>
      </c>
      <c r="R80" s="11" t="str">
        <f t="shared" si="37"/>
        <v/>
      </c>
      <c r="S80" s="9" t="str">
        <f t="shared" si="38"/>
        <v/>
      </c>
    </row>
    <row r="81" spans="1:19" x14ac:dyDescent="0.35">
      <c r="A81" t="str">
        <f>IF(ROW()-2&lt;=COUNTA('5- Etapes &amp; occurrences'!$A$3:$A$100),'5- Etapes &amp; occurrences'!A80,"")</f>
        <v/>
      </c>
      <c r="B81" t="str">
        <f>IF(A81="","",'5- Etapes &amp; occurrences'!B80)</f>
        <v/>
      </c>
      <c r="C81" t="str">
        <f>IF(A81="","",'5- Etapes &amp; occurrences'!C80)</f>
        <v/>
      </c>
      <c r="D81" t="str">
        <f>IF(A81="","",'5- Etapes &amp; occurrences'!D80)</f>
        <v/>
      </c>
      <c r="E81" t="str">
        <f>IF(A81="","",'5- Etapes &amp; occurrences'!E80)</f>
        <v/>
      </c>
      <c r="F81" t="str">
        <f>IF(A81="","",'5- Etapes &amp; occurrences'!F80)</f>
        <v/>
      </c>
      <c r="G81" s="11" t="str">
        <f t="shared" si="26"/>
        <v/>
      </c>
      <c r="H81" s="11" t="str">
        <f t="shared" si="27"/>
        <v/>
      </c>
      <c r="I81" s="11" t="str">
        <f t="shared" si="28"/>
        <v/>
      </c>
      <c r="J81" s="11" t="str">
        <f t="shared" si="29"/>
        <v/>
      </c>
      <c r="K81" s="11" t="str">
        <f t="shared" si="30"/>
        <v/>
      </c>
      <c r="L81" t="str">
        <f t="shared" si="31"/>
        <v/>
      </c>
      <c r="M81" t="str">
        <f t="shared" si="32"/>
        <v/>
      </c>
      <c r="N81" t="str">
        <f t="shared" si="33"/>
        <v/>
      </c>
      <c r="O81" t="str">
        <f t="shared" si="34"/>
        <v/>
      </c>
      <c r="P81" s="11" t="str">
        <f t="shared" si="35"/>
        <v/>
      </c>
      <c r="Q81" s="11" t="str">
        <f t="shared" si="36"/>
        <v/>
      </c>
      <c r="R81" s="11" t="str">
        <f t="shared" si="37"/>
        <v/>
      </c>
      <c r="S81" s="9" t="str">
        <f t="shared" si="38"/>
        <v/>
      </c>
    </row>
    <row r="82" spans="1:19" x14ac:dyDescent="0.35">
      <c r="A82" t="str">
        <f>IF(ROW()-2&lt;=COUNTA('5- Etapes &amp; occurrences'!$A$3:$A$100),'5- Etapes &amp; occurrences'!A81,"")</f>
        <v/>
      </c>
      <c r="B82" t="str">
        <f>IF(A82="","",'5- Etapes &amp; occurrences'!B81)</f>
        <v/>
      </c>
      <c r="C82" t="str">
        <f>IF(A82="","",'5- Etapes &amp; occurrences'!C81)</f>
        <v/>
      </c>
      <c r="D82" t="str">
        <f>IF(A82="","",'5- Etapes &amp; occurrences'!D81)</f>
        <v/>
      </c>
      <c r="E82" t="str">
        <f>IF(A82="","",'5- Etapes &amp; occurrences'!E81)</f>
        <v/>
      </c>
      <c r="F82" t="str">
        <f>IF(A82="","",'5- Etapes &amp; occurrences'!F81)</f>
        <v/>
      </c>
      <c r="G82" s="11" t="str">
        <f t="shared" si="26"/>
        <v/>
      </c>
      <c r="H82" s="11" t="str">
        <f t="shared" si="27"/>
        <v/>
      </c>
      <c r="I82" s="11" t="str">
        <f t="shared" si="28"/>
        <v/>
      </c>
      <c r="J82" s="11" t="str">
        <f t="shared" si="29"/>
        <v/>
      </c>
      <c r="K82" s="11" t="str">
        <f t="shared" si="30"/>
        <v/>
      </c>
      <c r="L82" t="str">
        <f t="shared" si="31"/>
        <v/>
      </c>
      <c r="M82" t="str">
        <f t="shared" si="32"/>
        <v/>
      </c>
      <c r="N82" t="str">
        <f t="shared" si="33"/>
        <v/>
      </c>
      <c r="O82" t="str">
        <f t="shared" si="34"/>
        <v/>
      </c>
      <c r="P82" s="11" t="str">
        <f t="shared" si="35"/>
        <v/>
      </c>
      <c r="Q82" s="11" t="str">
        <f t="shared" si="36"/>
        <v/>
      </c>
      <c r="R82" s="11" t="str">
        <f t="shared" si="37"/>
        <v/>
      </c>
      <c r="S82" s="9" t="str">
        <f t="shared" si="38"/>
        <v/>
      </c>
    </row>
    <row r="83" spans="1:19" x14ac:dyDescent="0.35">
      <c r="A83" t="str">
        <f>IF(ROW()-2&lt;=COUNTA('5- Etapes &amp; occurrences'!$A$3:$A$100),'5- Etapes &amp; occurrences'!A82,"")</f>
        <v/>
      </c>
      <c r="B83" t="str">
        <f>IF(A83="","",'5- Etapes &amp; occurrences'!B82)</f>
        <v/>
      </c>
      <c r="C83" t="str">
        <f>IF(A83="","",'5- Etapes &amp; occurrences'!C82)</f>
        <v/>
      </c>
      <c r="D83" t="str">
        <f>IF(A83="","",'5- Etapes &amp; occurrences'!D82)</f>
        <v/>
      </c>
      <c r="E83" t="str">
        <f>IF(A83="","",'5- Etapes &amp; occurrences'!E82)</f>
        <v/>
      </c>
      <c r="F83" t="str">
        <f>IF(A83="","",'5- Etapes &amp; occurrences'!F82)</f>
        <v/>
      </c>
      <c r="G83" s="11" t="str">
        <f t="shared" si="26"/>
        <v/>
      </c>
      <c r="H83" s="11" t="str">
        <f t="shared" si="27"/>
        <v/>
      </c>
      <c r="I83" s="11" t="str">
        <f t="shared" si="28"/>
        <v/>
      </c>
      <c r="J83" s="11" t="str">
        <f t="shared" si="29"/>
        <v/>
      </c>
      <c r="K83" s="11" t="str">
        <f t="shared" si="30"/>
        <v/>
      </c>
      <c r="L83" t="str">
        <f t="shared" si="31"/>
        <v/>
      </c>
      <c r="M83" t="str">
        <f t="shared" si="32"/>
        <v/>
      </c>
      <c r="N83" t="str">
        <f t="shared" si="33"/>
        <v/>
      </c>
      <c r="O83" t="str">
        <f t="shared" si="34"/>
        <v/>
      </c>
      <c r="P83" s="11" t="str">
        <f t="shared" si="35"/>
        <v/>
      </c>
      <c r="Q83" s="11" t="str">
        <f t="shared" si="36"/>
        <v/>
      </c>
      <c r="R83" s="11" t="str">
        <f t="shared" si="37"/>
        <v/>
      </c>
      <c r="S83" s="9" t="str">
        <f t="shared" si="38"/>
        <v/>
      </c>
    </row>
    <row r="84" spans="1:19" x14ac:dyDescent="0.35">
      <c r="A84" t="str">
        <f>IF(ROW()-2&lt;=COUNTA('5- Etapes &amp; occurrences'!$A$3:$A$100),'5- Etapes &amp; occurrences'!A83,"")</f>
        <v/>
      </c>
      <c r="B84" t="str">
        <f>IF(A84="","",'5- Etapes &amp; occurrences'!B83)</f>
        <v/>
      </c>
      <c r="C84" t="str">
        <f>IF(A84="","",'5- Etapes &amp; occurrences'!C83)</f>
        <v/>
      </c>
      <c r="D84" t="str">
        <f>IF(A84="","",'5- Etapes &amp; occurrences'!D83)</f>
        <v/>
      </c>
      <c r="E84" t="str">
        <f>IF(A84="","",'5- Etapes &amp; occurrences'!E83)</f>
        <v/>
      </c>
      <c r="F84" t="str">
        <f>IF(A84="","",'5- Etapes &amp; occurrences'!F83)</f>
        <v/>
      </c>
      <c r="G84" s="11" t="str">
        <f t="shared" si="26"/>
        <v/>
      </c>
      <c r="H84" s="11" t="str">
        <f t="shared" si="27"/>
        <v/>
      </c>
      <c r="I84" s="11" t="str">
        <f t="shared" si="28"/>
        <v/>
      </c>
      <c r="J84" s="11" t="str">
        <f t="shared" si="29"/>
        <v/>
      </c>
      <c r="K84" s="11" t="str">
        <f t="shared" si="30"/>
        <v/>
      </c>
      <c r="L84" t="str">
        <f t="shared" si="31"/>
        <v/>
      </c>
      <c r="M84" t="str">
        <f t="shared" si="32"/>
        <v/>
      </c>
      <c r="N84" t="str">
        <f t="shared" si="33"/>
        <v/>
      </c>
      <c r="O84" t="str">
        <f t="shared" si="34"/>
        <v/>
      </c>
      <c r="P84" s="11" t="str">
        <f t="shared" si="35"/>
        <v/>
      </c>
      <c r="Q84" s="11" t="str">
        <f t="shared" si="36"/>
        <v/>
      </c>
      <c r="R84" s="11" t="str">
        <f t="shared" si="37"/>
        <v/>
      </c>
      <c r="S84" s="9" t="str">
        <f t="shared" si="38"/>
        <v/>
      </c>
    </row>
    <row r="85" spans="1:19" x14ac:dyDescent="0.35">
      <c r="A85" t="str">
        <f>IF(ROW()-2&lt;=COUNTA('5- Etapes &amp; occurrences'!$A$3:$A$100),'5- Etapes &amp; occurrences'!A84,"")</f>
        <v/>
      </c>
      <c r="B85" t="str">
        <f>IF(A85="","",'5- Etapes &amp; occurrences'!B84)</f>
        <v/>
      </c>
      <c r="C85" t="str">
        <f>IF(A85="","",'5- Etapes &amp; occurrences'!C84)</f>
        <v/>
      </c>
      <c r="D85" t="str">
        <f>IF(A85="","",'5- Etapes &amp; occurrences'!D84)</f>
        <v/>
      </c>
      <c r="E85" t="str">
        <f>IF(A85="","",'5- Etapes &amp; occurrences'!E84)</f>
        <v/>
      </c>
      <c r="F85" t="str">
        <f>IF(A85="","",'5- Etapes &amp; occurrences'!F84)</f>
        <v/>
      </c>
      <c r="G85" s="11" t="str">
        <f t="shared" si="26"/>
        <v/>
      </c>
      <c r="H85" s="11" t="str">
        <f t="shared" si="27"/>
        <v/>
      </c>
      <c r="I85" s="11" t="str">
        <f t="shared" si="28"/>
        <v/>
      </c>
      <c r="J85" s="11" t="str">
        <f t="shared" si="29"/>
        <v/>
      </c>
      <c r="K85" s="11" t="str">
        <f t="shared" si="30"/>
        <v/>
      </c>
      <c r="L85" t="str">
        <f t="shared" si="31"/>
        <v/>
      </c>
      <c r="M85" t="str">
        <f t="shared" si="32"/>
        <v/>
      </c>
      <c r="N85" t="str">
        <f t="shared" si="33"/>
        <v/>
      </c>
      <c r="O85" t="str">
        <f t="shared" si="34"/>
        <v/>
      </c>
      <c r="P85" s="11" t="str">
        <f t="shared" si="35"/>
        <v/>
      </c>
      <c r="Q85" s="11" t="str">
        <f t="shared" si="36"/>
        <v/>
      </c>
      <c r="R85" s="11" t="str">
        <f t="shared" si="37"/>
        <v/>
      </c>
      <c r="S85" s="9" t="str">
        <f t="shared" si="38"/>
        <v/>
      </c>
    </row>
    <row r="86" spans="1:19" x14ac:dyDescent="0.35">
      <c r="A86" t="str">
        <f>IF(ROW()-2&lt;=COUNTA('5- Etapes &amp; occurrences'!$A$3:$A$100),'5- Etapes &amp; occurrences'!A85,"")</f>
        <v/>
      </c>
      <c r="B86" t="str">
        <f>IF(A86="","",'5- Etapes &amp; occurrences'!B85)</f>
        <v/>
      </c>
      <c r="C86" t="str">
        <f>IF(A86="","",'5- Etapes &amp; occurrences'!C85)</f>
        <v/>
      </c>
      <c r="D86" t="str">
        <f>IF(A86="","",'5- Etapes &amp; occurrences'!D85)</f>
        <v/>
      </c>
      <c r="E86" t="str">
        <f>IF(A86="","",'5- Etapes &amp; occurrences'!E85)</f>
        <v/>
      </c>
      <c r="F86" t="str">
        <f>IF(A86="","",'5- Etapes &amp; occurrences'!F85)</f>
        <v/>
      </c>
      <c r="G86" s="11" t="str">
        <f t="shared" si="26"/>
        <v/>
      </c>
      <c r="H86" s="11" t="str">
        <f t="shared" si="27"/>
        <v/>
      </c>
      <c r="I86" s="11" t="str">
        <f t="shared" si="28"/>
        <v/>
      </c>
      <c r="J86" s="11" t="str">
        <f t="shared" si="29"/>
        <v/>
      </c>
      <c r="K86" s="11" t="str">
        <f t="shared" si="30"/>
        <v/>
      </c>
      <c r="L86" t="str">
        <f t="shared" si="31"/>
        <v/>
      </c>
      <c r="M86" t="str">
        <f t="shared" si="32"/>
        <v/>
      </c>
      <c r="N86" t="str">
        <f t="shared" si="33"/>
        <v/>
      </c>
      <c r="O86" t="str">
        <f t="shared" si="34"/>
        <v/>
      </c>
      <c r="P86" s="11" t="str">
        <f t="shared" si="35"/>
        <v/>
      </c>
      <c r="Q86" s="11" t="str">
        <f t="shared" si="36"/>
        <v/>
      </c>
      <c r="R86" s="11" t="str">
        <f t="shared" si="37"/>
        <v/>
      </c>
      <c r="S86" s="9" t="str">
        <f t="shared" si="38"/>
        <v/>
      </c>
    </row>
    <row r="87" spans="1:19" x14ac:dyDescent="0.35">
      <c r="A87" t="str">
        <f>IF(ROW()-2&lt;=COUNTA('5- Etapes &amp; occurrences'!$A$3:$A$100),'5- Etapes &amp; occurrences'!A86,"")</f>
        <v/>
      </c>
      <c r="B87" t="str">
        <f>IF(A87="","",'5- Etapes &amp; occurrences'!B86)</f>
        <v/>
      </c>
      <c r="C87" t="str">
        <f>IF(A87="","",'5- Etapes &amp; occurrences'!C86)</f>
        <v/>
      </c>
      <c r="D87" t="str">
        <f>IF(A87="","",'5- Etapes &amp; occurrences'!D86)</f>
        <v/>
      </c>
      <c r="E87" t="str">
        <f>IF(A87="","",'5- Etapes &amp; occurrences'!E86)</f>
        <v/>
      </c>
      <c r="F87" t="str">
        <f>IF(A87="","",'5- Etapes &amp; occurrences'!F86)</f>
        <v/>
      </c>
      <c r="G87" s="11" t="str">
        <f t="shared" si="26"/>
        <v/>
      </c>
      <c r="H87" s="11" t="str">
        <f t="shared" si="27"/>
        <v/>
      </c>
      <c r="I87" s="11" t="str">
        <f t="shared" si="28"/>
        <v/>
      </c>
      <c r="J87" s="11" t="str">
        <f t="shared" si="29"/>
        <v/>
      </c>
      <c r="K87" s="11" t="str">
        <f t="shared" si="30"/>
        <v/>
      </c>
      <c r="L87" t="str">
        <f t="shared" si="31"/>
        <v/>
      </c>
      <c r="M87" t="str">
        <f t="shared" si="32"/>
        <v/>
      </c>
      <c r="N87" t="str">
        <f t="shared" si="33"/>
        <v/>
      </c>
      <c r="O87" t="str">
        <f t="shared" si="34"/>
        <v/>
      </c>
      <c r="P87" s="11" t="str">
        <f t="shared" si="35"/>
        <v/>
      </c>
      <c r="Q87" s="11" t="str">
        <f t="shared" si="36"/>
        <v/>
      </c>
      <c r="R87" s="11" t="str">
        <f t="shared" si="37"/>
        <v/>
      </c>
      <c r="S87" s="9" t="str">
        <f t="shared" si="38"/>
        <v/>
      </c>
    </row>
    <row r="88" spans="1:19" x14ac:dyDescent="0.35">
      <c r="A88" t="str">
        <f>IF(ROW()-2&lt;=COUNTA('5- Etapes &amp; occurrences'!$A$3:$A$100),'5- Etapes &amp; occurrences'!A87,"")</f>
        <v/>
      </c>
      <c r="B88" t="str">
        <f>IF(A88="","",'5- Etapes &amp; occurrences'!B87)</f>
        <v/>
      </c>
      <c r="C88" t="str">
        <f>IF(A88="","",'5- Etapes &amp; occurrences'!C87)</f>
        <v/>
      </c>
      <c r="D88" t="str">
        <f>IF(A88="","",'5- Etapes &amp; occurrences'!D87)</f>
        <v/>
      </c>
      <c r="E88" t="str">
        <f>IF(A88="","",'5- Etapes &amp; occurrences'!E87)</f>
        <v/>
      </c>
      <c r="F88" t="str">
        <f>IF(A88="","",'5- Etapes &amp; occurrences'!F87)</f>
        <v/>
      </c>
      <c r="G88" s="11" t="str">
        <f t="shared" si="26"/>
        <v/>
      </c>
      <c r="H88" s="11" t="str">
        <f t="shared" si="27"/>
        <v/>
      </c>
      <c r="I88" s="11" t="str">
        <f t="shared" si="28"/>
        <v/>
      </c>
      <c r="J88" s="11" t="str">
        <f t="shared" si="29"/>
        <v/>
      </c>
      <c r="K88" s="11" t="str">
        <f t="shared" si="30"/>
        <v/>
      </c>
      <c r="L88" t="str">
        <f t="shared" si="31"/>
        <v/>
      </c>
      <c r="M88" t="str">
        <f t="shared" si="32"/>
        <v/>
      </c>
      <c r="N88" t="str">
        <f t="shared" si="33"/>
        <v/>
      </c>
      <c r="O88" t="str">
        <f t="shared" si="34"/>
        <v/>
      </c>
      <c r="P88" s="11" t="str">
        <f t="shared" si="35"/>
        <v/>
      </c>
      <c r="Q88" s="11" t="str">
        <f t="shared" si="36"/>
        <v/>
      </c>
      <c r="R88" s="11" t="str">
        <f t="shared" si="37"/>
        <v/>
      </c>
      <c r="S88" s="9" t="str">
        <f t="shared" si="38"/>
        <v/>
      </c>
    </row>
    <row r="89" spans="1:19" x14ac:dyDescent="0.35">
      <c r="A89" t="str">
        <f>IF(ROW()-2&lt;=COUNTA('5- Etapes &amp; occurrences'!$A$3:$A$100),'5- Etapes &amp; occurrences'!A88,"")</f>
        <v/>
      </c>
      <c r="B89" t="str">
        <f>IF(A89="","",'5- Etapes &amp; occurrences'!B88)</f>
        <v/>
      </c>
      <c r="C89" t="str">
        <f>IF(A89="","",'5- Etapes &amp; occurrences'!C88)</f>
        <v/>
      </c>
      <c r="D89" t="str">
        <f>IF(A89="","",'5- Etapes &amp; occurrences'!D88)</f>
        <v/>
      </c>
      <c r="E89" t="str">
        <f>IF(A89="","",'5- Etapes &amp; occurrences'!E88)</f>
        <v/>
      </c>
      <c r="F89" t="str">
        <f>IF(A89="","",'5- Etapes &amp; occurrences'!F88)</f>
        <v/>
      </c>
      <c r="G89" s="11" t="str">
        <f t="shared" si="26"/>
        <v/>
      </c>
      <c r="H89" s="11" t="str">
        <f t="shared" si="27"/>
        <v/>
      </c>
      <c r="I89" s="11" t="str">
        <f t="shared" si="28"/>
        <v/>
      </c>
      <c r="J89" s="11" t="str">
        <f t="shared" si="29"/>
        <v/>
      </c>
      <c r="K89" s="11" t="str">
        <f t="shared" si="30"/>
        <v/>
      </c>
      <c r="L89" t="str">
        <f t="shared" si="31"/>
        <v/>
      </c>
      <c r="M89" t="str">
        <f t="shared" si="32"/>
        <v/>
      </c>
      <c r="N89" t="str">
        <f t="shared" si="33"/>
        <v/>
      </c>
      <c r="O89" t="str">
        <f t="shared" si="34"/>
        <v/>
      </c>
      <c r="P89" s="11" t="str">
        <f t="shared" si="35"/>
        <v/>
      </c>
      <c r="Q89" s="11" t="str">
        <f t="shared" si="36"/>
        <v/>
      </c>
      <c r="R89" s="11" t="str">
        <f t="shared" si="37"/>
        <v/>
      </c>
      <c r="S89" s="9" t="str">
        <f t="shared" si="38"/>
        <v/>
      </c>
    </row>
    <row r="90" spans="1:19" x14ac:dyDescent="0.35">
      <c r="A90" t="str">
        <f>IF(ROW()-2&lt;=COUNTA('5- Etapes &amp; occurrences'!$A$3:$A$100),'5- Etapes &amp; occurrences'!A89,"")</f>
        <v/>
      </c>
      <c r="B90" t="str">
        <f>IF(A90="","",'5- Etapes &amp; occurrences'!B89)</f>
        <v/>
      </c>
      <c r="C90" t="str">
        <f>IF(A90="","",'5- Etapes &amp; occurrences'!C89)</f>
        <v/>
      </c>
      <c r="D90" t="str">
        <f>IF(A90="","",'5- Etapes &amp; occurrences'!D89)</f>
        <v/>
      </c>
      <c r="E90" t="str">
        <f>IF(A90="","",'5- Etapes &amp; occurrences'!E89)</f>
        <v/>
      </c>
      <c r="F90" t="str">
        <f>IF(A90="","",'5- Etapes &amp; occurrences'!F89)</f>
        <v/>
      </c>
      <c r="G90" s="11" t="str">
        <f t="shared" si="26"/>
        <v/>
      </c>
      <c r="H90" s="11" t="str">
        <f t="shared" si="27"/>
        <v/>
      </c>
      <c r="I90" s="11" t="str">
        <f t="shared" si="28"/>
        <v/>
      </c>
      <c r="J90" s="11" t="str">
        <f t="shared" si="29"/>
        <v/>
      </c>
      <c r="K90" s="11" t="str">
        <f t="shared" si="30"/>
        <v/>
      </c>
      <c r="L90" t="str">
        <f t="shared" si="31"/>
        <v/>
      </c>
      <c r="M90" t="str">
        <f t="shared" si="32"/>
        <v/>
      </c>
      <c r="N90" t="str">
        <f t="shared" si="33"/>
        <v/>
      </c>
      <c r="O90" t="str">
        <f t="shared" si="34"/>
        <v/>
      </c>
      <c r="P90" s="11" t="str">
        <f t="shared" si="35"/>
        <v/>
      </c>
      <c r="Q90" s="11" t="str">
        <f t="shared" si="36"/>
        <v/>
      </c>
      <c r="R90" s="11" t="str">
        <f t="shared" si="37"/>
        <v/>
      </c>
      <c r="S90" s="9" t="str">
        <f t="shared" si="38"/>
        <v/>
      </c>
    </row>
    <row r="91" spans="1:19" x14ac:dyDescent="0.35">
      <c r="A91" t="str">
        <f>IF(ROW()-2&lt;=COUNTA('5- Etapes &amp; occurrences'!$A$3:$A$100),'5- Etapes &amp; occurrences'!A90,"")</f>
        <v/>
      </c>
      <c r="B91" t="str">
        <f>IF(A91="","",'5- Etapes &amp; occurrences'!B90)</f>
        <v/>
      </c>
      <c r="C91" t="str">
        <f>IF(A91="","",'5- Etapes &amp; occurrences'!C90)</f>
        <v/>
      </c>
      <c r="D91" t="str">
        <f>IF(A91="","",'5- Etapes &amp; occurrences'!D90)</f>
        <v/>
      </c>
      <c r="E91" t="str">
        <f>IF(A91="","",'5- Etapes &amp; occurrences'!E90)</f>
        <v/>
      </c>
      <c r="F91" t="str">
        <f>IF(A91="","",'5- Etapes &amp; occurrences'!F90)</f>
        <v/>
      </c>
      <c r="G91" s="11" t="str">
        <f t="shared" si="26"/>
        <v/>
      </c>
      <c r="H91" s="11" t="str">
        <f t="shared" si="27"/>
        <v/>
      </c>
      <c r="I91" s="11" t="str">
        <f t="shared" si="28"/>
        <v/>
      </c>
      <c r="J91" s="11" t="str">
        <f t="shared" si="29"/>
        <v/>
      </c>
      <c r="K91" s="11" t="str">
        <f t="shared" si="30"/>
        <v/>
      </c>
      <c r="L91" t="str">
        <f t="shared" si="31"/>
        <v/>
      </c>
      <c r="M91" t="str">
        <f t="shared" si="32"/>
        <v/>
      </c>
      <c r="N91" t="str">
        <f t="shared" si="33"/>
        <v/>
      </c>
      <c r="O91" t="str">
        <f t="shared" si="34"/>
        <v/>
      </c>
      <c r="P91" s="11" t="str">
        <f t="shared" si="35"/>
        <v/>
      </c>
      <c r="Q91" s="11" t="str">
        <f t="shared" si="36"/>
        <v/>
      </c>
      <c r="R91" s="11" t="str">
        <f t="shared" si="37"/>
        <v/>
      </c>
      <c r="S91" s="9" t="str">
        <f t="shared" si="38"/>
        <v/>
      </c>
    </row>
    <row r="92" spans="1:19" x14ac:dyDescent="0.35">
      <c r="A92" t="str">
        <f>IF(ROW()-2&lt;=COUNTA('5- Etapes &amp; occurrences'!$A$3:$A$100),'5- Etapes &amp; occurrences'!A91,"")</f>
        <v/>
      </c>
      <c r="B92" t="str">
        <f>IF(A92="","",'5- Etapes &amp; occurrences'!B91)</f>
        <v/>
      </c>
      <c r="C92" t="str">
        <f>IF(A92="","",'5- Etapes &amp; occurrences'!C91)</f>
        <v/>
      </c>
      <c r="D92" t="str">
        <f>IF(A92="","",'5- Etapes &amp; occurrences'!D91)</f>
        <v/>
      </c>
      <c r="E92" t="str">
        <f>IF(A92="","",'5- Etapes &amp; occurrences'!E91)</f>
        <v/>
      </c>
      <c r="F92" t="str">
        <f>IF(A92="","",'5- Etapes &amp; occurrences'!F91)</f>
        <v/>
      </c>
      <c r="G92" s="11" t="str">
        <f t="shared" si="26"/>
        <v/>
      </c>
      <c r="H92" s="11" t="str">
        <f t="shared" si="27"/>
        <v/>
      </c>
      <c r="I92" s="11" t="str">
        <f t="shared" si="28"/>
        <v/>
      </c>
      <c r="J92" s="11" t="str">
        <f t="shared" si="29"/>
        <v/>
      </c>
      <c r="K92" s="11" t="str">
        <f t="shared" si="30"/>
        <v/>
      </c>
      <c r="L92" t="str">
        <f t="shared" si="31"/>
        <v/>
      </c>
      <c r="M92" t="str">
        <f t="shared" si="32"/>
        <v/>
      </c>
      <c r="N92" t="str">
        <f t="shared" si="33"/>
        <v/>
      </c>
      <c r="O92" t="str">
        <f t="shared" si="34"/>
        <v/>
      </c>
      <c r="P92" s="11" t="str">
        <f t="shared" si="35"/>
        <v/>
      </c>
      <c r="Q92" s="11" t="str">
        <f t="shared" si="36"/>
        <v/>
      </c>
      <c r="R92" s="11" t="str">
        <f t="shared" si="37"/>
        <v/>
      </c>
      <c r="S92" s="9" t="str">
        <f t="shared" si="38"/>
        <v/>
      </c>
    </row>
    <row r="93" spans="1:19" x14ac:dyDescent="0.35">
      <c r="A93" t="str">
        <f>IF(ROW()-2&lt;=COUNTA('5- Etapes &amp; occurrences'!$A$3:$A$100),'5- Etapes &amp; occurrences'!A92,"")</f>
        <v/>
      </c>
      <c r="B93" t="str">
        <f>IF(A93="","",'5- Etapes &amp; occurrences'!B92)</f>
        <v/>
      </c>
      <c r="C93" t="str">
        <f>IF(A93="","",'5- Etapes &amp; occurrences'!C92)</f>
        <v/>
      </c>
      <c r="D93" t="str">
        <f>IF(A93="","",'5- Etapes &amp; occurrences'!D92)</f>
        <v/>
      </c>
      <c r="E93" t="str">
        <f>IF(A93="","",'5- Etapes &amp; occurrences'!E92)</f>
        <v/>
      </c>
      <c r="F93" t="str">
        <f>IF(A93="","",'5- Etapes &amp; occurrences'!F92)</f>
        <v/>
      </c>
      <c r="G93" s="11" t="str">
        <f t="shared" si="26"/>
        <v/>
      </c>
      <c r="H93" s="11" t="str">
        <f t="shared" si="27"/>
        <v/>
      </c>
      <c r="I93" s="11" t="str">
        <f t="shared" si="28"/>
        <v/>
      </c>
      <c r="J93" s="11" t="str">
        <f t="shared" si="29"/>
        <v/>
      </c>
      <c r="K93" s="11" t="str">
        <f t="shared" si="30"/>
        <v/>
      </c>
      <c r="L93" t="str">
        <f t="shared" si="31"/>
        <v/>
      </c>
      <c r="M93" t="str">
        <f t="shared" si="32"/>
        <v/>
      </c>
      <c r="N93" t="str">
        <f t="shared" si="33"/>
        <v/>
      </c>
      <c r="O93" t="str">
        <f t="shared" si="34"/>
        <v/>
      </c>
      <c r="P93" s="11" t="str">
        <f t="shared" si="35"/>
        <v/>
      </c>
      <c r="Q93" s="11" t="str">
        <f t="shared" si="36"/>
        <v/>
      </c>
      <c r="R93" s="11" t="str">
        <f t="shared" si="37"/>
        <v/>
      </c>
      <c r="S93" s="9" t="str">
        <f t="shared" si="38"/>
        <v/>
      </c>
    </row>
    <row r="94" spans="1:19" x14ac:dyDescent="0.35">
      <c r="A94" t="str">
        <f>IF(ROW()-2&lt;=COUNTA('5- Etapes &amp; occurrences'!$A$3:$A$100),'5- Etapes &amp; occurrences'!A93,"")</f>
        <v/>
      </c>
      <c r="B94" t="str">
        <f>IF(A94="","",'5- Etapes &amp; occurrences'!B93)</f>
        <v/>
      </c>
      <c r="C94" t="str">
        <f>IF(A94="","",'5- Etapes &amp; occurrences'!C93)</f>
        <v/>
      </c>
      <c r="D94" t="str">
        <f>IF(A94="","",'5- Etapes &amp; occurrences'!D93)</f>
        <v/>
      </c>
      <c r="E94" t="str">
        <f>IF(A94="","",'5- Etapes &amp; occurrences'!E93)</f>
        <v/>
      </c>
      <c r="F94" t="str">
        <f>IF(A94="","",'5- Etapes &amp; occurrences'!F93)</f>
        <v/>
      </c>
      <c r="G94" s="11" t="str">
        <f t="shared" si="26"/>
        <v/>
      </c>
      <c r="H94" s="11" t="str">
        <f t="shared" si="27"/>
        <v/>
      </c>
      <c r="I94" s="11" t="str">
        <f t="shared" si="28"/>
        <v/>
      </c>
      <c r="J94" s="11" t="str">
        <f t="shared" si="29"/>
        <v/>
      </c>
      <c r="K94" s="11" t="str">
        <f t="shared" si="30"/>
        <v/>
      </c>
      <c r="L94" t="str">
        <f t="shared" si="31"/>
        <v/>
      </c>
      <c r="M94" t="str">
        <f t="shared" si="32"/>
        <v/>
      </c>
      <c r="N94" t="str">
        <f t="shared" si="33"/>
        <v/>
      </c>
      <c r="O94" t="str">
        <f t="shared" si="34"/>
        <v/>
      </c>
      <c r="P94" s="11" t="str">
        <f t="shared" si="35"/>
        <v/>
      </c>
      <c r="Q94" s="11" t="str">
        <f t="shared" si="36"/>
        <v/>
      </c>
      <c r="R94" s="11" t="str">
        <f t="shared" si="37"/>
        <v/>
      </c>
      <c r="S94" s="9" t="str">
        <f t="shared" si="38"/>
        <v/>
      </c>
    </row>
    <row r="95" spans="1:19" x14ac:dyDescent="0.35">
      <c r="A95" t="str">
        <f>IF(ROW()-2&lt;=COUNTA('5- Etapes &amp; occurrences'!$A$3:$A$100),'5- Etapes &amp; occurrences'!A94,"")</f>
        <v/>
      </c>
      <c r="B95" t="str">
        <f>IF(A95="","",'5- Etapes &amp; occurrences'!B94)</f>
        <v/>
      </c>
      <c r="C95" t="str">
        <f>IF(A95="","",'5- Etapes &amp; occurrences'!C94)</f>
        <v/>
      </c>
      <c r="D95" t="str">
        <f>IF(A95="","",'5- Etapes &amp; occurrences'!D94)</f>
        <v/>
      </c>
      <c r="E95" t="str">
        <f>IF(A95="","",'5- Etapes &amp; occurrences'!E94)</f>
        <v/>
      </c>
      <c r="F95" t="str">
        <f>IF(A95="","",'5- Etapes &amp; occurrences'!F94)</f>
        <v/>
      </c>
      <c r="G95" s="11" t="str">
        <f t="shared" si="26"/>
        <v/>
      </c>
      <c r="H95" s="11" t="str">
        <f t="shared" si="27"/>
        <v/>
      </c>
      <c r="I95" s="11" t="str">
        <f t="shared" si="28"/>
        <v/>
      </c>
      <c r="J95" s="11" t="str">
        <f t="shared" si="29"/>
        <v/>
      </c>
      <c r="K95" s="11" t="str">
        <f t="shared" si="30"/>
        <v/>
      </c>
      <c r="L95" t="str">
        <f t="shared" si="31"/>
        <v/>
      </c>
      <c r="M95" t="str">
        <f t="shared" si="32"/>
        <v/>
      </c>
      <c r="N95" t="str">
        <f t="shared" si="33"/>
        <v/>
      </c>
      <c r="O95" t="str">
        <f t="shared" si="34"/>
        <v/>
      </c>
      <c r="P95" s="11" t="str">
        <f t="shared" si="35"/>
        <v/>
      </c>
      <c r="Q95" s="11" t="str">
        <f t="shared" si="36"/>
        <v/>
      </c>
      <c r="R95" s="11" t="str">
        <f t="shared" si="37"/>
        <v/>
      </c>
      <c r="S95" s="9" t="str">
        <f t="shared" si="38"/>
        <v/>
      </c>
    </row>
    <row r="96" spans="1:19" x14ac:dyDescent="0.35">
      <c r="A96" t="str">
        <f>IF(ROW()-2&lt;=COUNTA('5- Etapes &amp; occurrences'!$A$3:$A$100),'5- Etapes &amp; occurrences'!A95,"")</f>
        <v/>
      </c>
      <c r="B96" t="str">
        <f>IF(A96="","",'5- Etapes &amp; occurrences'!B95)</f>
        <v/>
      </c>
      <c r="C96" t="str">
        <f>IF(A96="","",'5- Etapes &amp; occurrences'!C95)</f>
        <v/>
      </c>
      <c r="D96" t="str">
        <f>IF(A96="","",'5- Etapes &amp; occurrences'!D95)</f>
        <v/>
      </c>
      <c r="E96" t="str">
        <f>IF(A96="","",'5- Etapes &amp; occurrences'!E95)</f>
        <v/>
      </c>
      <c r="F96" t="str">
        <f>IF(A96="","",'5- Etapes &amp; occurrences'!F95)</f>
        <v/>
      </c>
      <c r="G96" s="11" t="str">
        <f t="shared" si="26"/>
        <v/>
      </c>
      <c r="H96" s="11" t="str">
        <f t="shared" si="27"/>
        <v/>
      </c>
      <c r="I96" s="11" t="str">
        <f t="shared" si="28"/>
        <v/>
      </c>
      <c r="J96" s="11" t="str">
        <f t="shared" si="29"/>
        <v/>
      </c>
      <c r="K96" s="11" t="str">
        <f t="shared" si="30"/>
        <v/>
      </c>
      <c r="L96" t="str">
        <f t="shared" si="31"/>
        <v/>
      </c>
      <c r="M96" t="str">
        <f t="shared" si="32"/>
        <v/>
      </c>
      <c r="N96" t="str">
        <f t="shared" si="33"/>
        <v/>
      </c>
      <c r="O96" t="str">
        <f t="shared" si="34"/>
        <v/>
      </c>
      <c r="P96" s="11" t="str">
        <f t="shared" si="35"/>
        <v/>
      </c>
      <c r="Q96" s="11" t="str">
        <f t="shared" si="36"/>
        <v/>
      </c>
      <c r="R96" s="11" t="str">
        <f t="shared" si="37"/>
        <v/>
      </c>
      <c r="S96" s="9" t="str">
        <f t="shared" si="38"/>
        <v/>
      </c>
    </row>
    <row r="97" spans="1:19" x14ac:dyDescent="0.35">
      <c r="A97" t="str">
        <f>IF(ROW()-2&lt;=COUNTA('5- Etapes &amp; occurrences'!$A$3:$A$100),'5- Etapes &amp; occurrences'!A96,"")</f>
        <v/>
      </c>
      <c r="B97" t="str">
        <f>IF(A97="","",'5- Etapes &amp; occurrences'!B96)</f>
        <v/>
      </c>
      <c r="C97" t="str">
        <f>IF(A97="","",'5- Etapes &amp; occurrences'!C96)</f>
        <v/>
      </c>
      <c r="D97" t="str">
        <f>IF(A97="","",'5- Etapes &amp; occurrences'!D96)</f>
        <v/>
      </c>
      <c r="E97" t="str">
        <f>IF(A97="","",'5- Etapes &amp; occurrences'!E96)</f>
        <v/>
      </c>
      <c r="F97" t="str">
        <f>IF(A97="","",'5- Etapes &amp; occurrences'!F96)</f>
        <v/>
      </c>
      <c r="G97" s="11" t="str">
        <f t="shared" si="26"/>
        <v/>
      </c>
      <c r="H97" s="11" t="str">
        <f t="shared" si="27"/>
        <v/>
      </c>
      <c r="I97" s="11" t="str">
        <f t="shared" si="28"/>
        <v/>
      </c>
      <c r="J97" s="11" t="str">
        <f t="shared" si="29"/>
        <v/>
      </c>
      <c r="K97" s="11" t="str">
        <f t="shared" si="30"/>
        <v/>
      </c>
      <c r="L97" t="str">
        <f t="shared" si="31"/>
        <v/>
      </c>
      <c r="M97" t="str">
        <f t="shared" si="32"/>
        <v/>
      </c>
      <c r="N97" t="str">
        <f t="shared" si="33"/>
        <v/>
      </c>
      <c r="O97" t="str">
        <f t="shared" si="34"/>
        <v/>
      </c>
      <c r="P97" s="11" t="str">
        <f t="shared" si="35"/>
        <v/>
      </c>
      <c r="Q97" s="11" t="str">
        <f t="shared" si="36"/>
        <v/>
      </c>
      <c r="R97" s="11" t="str">
        <f t="shared" si="37"/>
        <v/>
      </c>
      <c r="S97" s="9" t="str">
        <f t="shared" si="38"/>
        <v/>
      </c>
    </row>
    <row r="98" spans="1:19" x14ac:dyDescent="0.35">
      <c r="A98" t="str">
        <f>IF(ROW()-2&lt;=COUNTA('5- Etapes &amp; occurrences'!$A$3:$A$100),'5- Etapes &amp; occurrences'!A97,"")</f>
        <v/>
      </c>
      <c r="B98" t="str">
        <f>IF(A98="","",'5- Etapes &amp; occurrences'!B97)</f>
        <v/>
      </c>
      <c r="C98" t="str">
        <f>IF(A98="","",'5- Etapes &amp; occurrences'!C97)</f>
        <v/>
      </c>
      <c r="D98" t="str">
        <f>IF(A98="","",'5- Etapes &amp; occurrences'!D97)</f>
        <v/>
      </c>
      <c r="E98" t="str">
        <f>IF(A98="","",'5- Etapes &amp; occurrences'!E97)</f>
        <v/>
      </c>
      <c r="F98" t="str">
        <f>IF(A98="","",'5- Etapes &amp; occurrences'!F97)</f>
        <v/>
      </c>
      <c r="G98" s="11" t="str">
        <f t="shared" si="26"/>
        <v/>
      </c>
      <c r="H98" s="11" t="str">
        <f t="shared" si="27"/>
        <v/>
      </c>
      <c r="I98" s="11" t="str">
        <f t="shared" si="28"/>
        <v/>
      </c>
      <c r="J98" s="11" t="str">
        <f t="shared" si="29"/>
        <v/>
      </c>
      <c r="K98" s="11" t="str">
        <f t="shared" si="30"/>
        <v/>
      </c>
      <c r="L98" t="str">
        <f t="shared" si="31"/>
        <v/>
      </c>
      <c r="M98" t="str">
        <f t="shared" si="32"/>
        <v/>
      </c>
      <c r="N98" t="str">
        <f t="shared" si="33"/>
        <v/>
      </c>
      <c r="O98" t="str">
        <f t="shared" si="34"/>
        <v/>
      </c>
      <c r="P98" s="11" t="str">
        <f t="shared" si="35"/>
        <v/>
      </c>
      <c r="Q98" s="11" t="str">
        <f t="shared" si="36"/>
        <v/>
      </c>
      <c r="R98" s="11" t="str">
        <f t="shared" si="37"/>
        <v/>
      </c>
      <c r="S98" s="9" t="str">
        <f t="shared" si="38"/>
        <v/>
      </c>
    </row>
    <row r="99" spans="1:19" x14ac:dyDescent="0.35">
      <c r="A99" t="str">
        <f>IF(ROW()-2&lt;=COUNTA('5- Etapes &amp; occurrences'!$A$3:$A$100),'5- Etapes &amp; occurrences'!A98,"")</f>
        <v/>
      </c>
      <c r="B99" t="str">
        <f>IF(A99="","",'5- Etapes &amp; occurrences'!B98)</f>
        <v/>
      </c>
      <c r="C99" t="str">
        <f>IF(A99="","",'5- Etapes &amp; occurrences'!C98)</f>
        <v/>
      </c>
      <c r="D99" t="str">
        <f>IF(A99="","",'5- Etapes &amp; occurrences'!D98)</f>
        <v/>
      </c>
      <c r="E99" t="str">
        <f>IF(A99="","",'5- Etapes &amp; occurrences'!E98)</f>
        <v/>
      </c>
      <c r="F99" t="str">
        <f>IF(A99="","",'5- Etapes &amp; occurrences'!F98)</f>
        <v/>
      </c>
      <c r="G99" s="11" t="str">
        <f t="shared" si="26"/>
        <v/>
      </c>
      <c r="H99" s="11" t="str">
        <f t="shared" si="27"/>
        <v/>
      </c>
      <c r="I99" s="11" t="str">
        <f t="shared" si="28"/>
        <v/>
      </c>
      <c r="J99" s="11" t="str">
        <f t="shared" si="29"/>
        <v/>
      </c>
      <c r="K99" s="11" t="str">
        <f t="shared" si="30"/>
        <v/>
      </c>
      <c r="L99" t="str">
        <f t="shared" si="31"/>
        <v/>
      </c>
      <c r="M99" t="str">
        <f t="shared" si="32"/>
        <v/>
      </c>
      <c r="N99" t="str">
        <f t="shared" si="33"/>
        <v/>
      </c>
      <c r="O99" t="str">
        <f t="shared" si="34"/>
        <v/>
      </c>
      <c r="P99" s="11" t="str">
        <f t="shared" si="35"/>
        <v/>
      </c>
      <c r="Q99" s="11" t="str">
        <f t="shared" si="36"/>
        <v/>
      </c>
      <c r="R99" s="11" t="str">
        <f t="shared" si="37"/>
        <v/>
      </c>
      <c r="S99" s="9" t="str">
        <f t="shared" si="38"/>
        <v/>
      </c>
    </row>
    <row r="100" spans="1:19" x14ac:dyDescent="0.35">
      <c r="A100" t="str">
        <f>IF(ROW()-2&lt;=COUNTA('5- Etapes &amp; occurrences'!$A$3:$A$100),'5- Etapes &amp; occurrences'!A99,"")</f>
        <v/>
      </c>
      <c r="B100" t="str">
        <f>IF(A100="","",'5- Etapes &amp; occurrences'!B99)</f>
        <v/>
      </c>
      <c r="C100" t="str">
        <f>IF(A100="","",'5- Etapes &amp; occurrences'!C99)</f>
        <v/>
      </c>
      <c r="D100" t="str">
        <f>IF(A100="","",'5- Etapes &amp; occurrences'!D99)</f>
        <v/>
      </c>
      <c r="E100" t="str">
        <f>IF(A100="","",'5- Etapes &amp; occurrences'!E99)</f>
        <v/>
      </c>
      <c r="F100" t="str">
        <f>IF(A100="","",'5- Etapes &amp; occurrences'!F99)</f>
        <v/>
      </c>
      <c r="G100" s="11" t="str">
        <f t="shared" ref="G100:G131" si="39">IF(A100="","",IFERROR(VLOOKUP(D100,Tarifs_Roles,3,FALSE),0))</f>
        <v/>
      </c>
      <c r="H100" s="11" t="str">
        <f t="shared" ref="H100:H131" si="40">IF(A100="","",E100/60*G100*F100)</f>
        <v/>
      </c>
      <c r="I100" s="11" t="str">
        <f t="shared" ref="I100:I131" si="41">IF(A100="","",H100*Taux_Indirects)</f>
        <v/>
      </c>
      <c r="J100" s="11" t="str">
        <f t="shared" ref="J100:J131" si="42">IF(A100="","",H100+I100)</f>
        <v/>
      </c>
      <c r="K100" s="11" t="str">
        <f t="shared" ref="K100:K131" si="43">IF(A100="","",J100*Semaines_An)</f>
        <v/>
      </c>
      <c r="L100" t="str">
        <f t="shared" ref="L100:L131" si="44">IF(A100="","",Gain_Min_Etape)</f>
        <v/>
      </c>
      <c r="M100" t="str">
        <f t="shared" ref="M100:M131" si="45">IF(A100="","",MAX(E100-L100,0))</f>
        <v/>
      </c>
      <c r="N100" t="str">
        <f t="shared" ref="N100:N131" si="46">IF(A100="","",Taux_Auto)</f>
        <v/>
      </c>
      <c r="O100" t="str">
        <f t="shared" ref="O100:O131" si="47">IF(A100="","",M100*(1-N100))</f>
        <v/>
      </c>
      <c r="P100" s="11" t="str">
        <f t="shared" ref="P100:P131" si="48">IF(A100="","",((E100-O100)/60*G100*F100)*(1+Taux_Indirects))</f>
        <v/>
      </c>
      <c r="Q100" s="11" t="str">
        <f t="shared" ref="Q100:Q131" si="49">IF(A100="","",P100*Semaines_An)</f>
        <v/>
      </c>
      <c r="R100" s="11" t="str">
        <f t="shared" ref="R100:R131" si="50">IF(A100="","",Cout_MEO)</f>
        <v/>
      </c>
      <c r="S100" s="9" t="str">
        <f t="shared" ref="S100:S131" si="51">IF(A100="","",IF(Q100=0,0,R100/Q100))</f>
        <v/>
      </c>
    </row>
    <row r="101" spans="1:19" x14ac:dyDescent="0.35">
      <c r="A101" t="str">
        <f>IF(ROW()-2&lt;=COUNTA('5- Etapes &amp; occurrences'!$A$3:$A$100),'5- Etapes &amp; occurrences'!A100,"")</f>
        <v/>
      </c>
      <c r="B101" t="str">
        <f>IF(A101="","",'5- Etapes &amp; occurrences'!B100)</f>
        <v/>
      </c>
      <c r="C101" t="str">
        <f>IF(A101="","",'5- Etapes &amp; occurrences'!C100)</f>
        <v/>
      </c>
      <c r="D101" t="str">
        <f>IF(A101="","",'5- Etapes &amp; occurrences'!D100)</f>
        <v/>
      </c>
      <c r="E101" t="str">
        <f>IF(A101="","",'5- Etapes &amp; occurrences'!E100)</f>
        <v/>
      </c>
      <c r="F101" t="str">
        <f>IF(A101="","",'5- Etapes &amp; occurrences'!F100)</f>
        <v/>
      </c>
      <c r="G101" s="11" t="str">
        <f t="shared" si="39"/>
        <v/>
      </c>
      <c r="H101" s="11" t="str">
        <f t="shared" si="40"/>
        <v/>
      </c>
      <c r="I101" s="11" t="str">
        <f t="shared" si="41"/>
        <v/>
      </c>
      <c r="J101" s="11" t="str">
        <f t="shared" si="42"/>
        <v/>
      </c>
      <c r="K101" s="11" t="str">
        <f t="shared" si="43"/>
        <v/>
      </c>
      <c r="L101" t="str">
        <f t="shared" si="44"/>
        <v/>
      </c>
      <c r="M101" t="str">
        <f t="shared" si="45"/>
        <v/>
      </c>
      <c r="N101" t="str">
        <f t="shared" si="46"/>
        <v/>
      </c>
      <c r="O101" t="str">
        <f t="shared" si="47"/>
        <v/>
      </c>
      <c r="P101" s="11" t="str">
        <f t="shared" si="48"/>
        <v/>
      </c>
      <c r="Q101" s="11" t="str">
        <f t="shared" si="49"/>
        <v/>
      </c>
      <c r="R101" s="11" t="str">
        <f t="shared" si="50"/>
        <v/>
      </c>
      <c r="S101" s="9" t="str">
        <f t="shared" si="51"/>
        <v/>
      </c>
    </row>
    <row r="102" spans="1:19" x14ac:dyDescent="0.35">
      <c r="A102" t="str">
        <f>IF(ROW()-2&lt;=COUNTA('5- Etapes &amp; occurrences'!$A$3:$A$100),'5- Etapes &amp; occurrences'!A101,"")</f>
        <v/>
      </c>
      <c r="B102" t="str">
        <f>IF(A102="","",'5- Etapes &amp; occurrences'!B101)</f>
        <v/>
      </c>
      <c r="C102" t="str">
        <f>IF(A102="","",'5- Etapes &amp; occurrences'!C101)</f>
        <v/>
      </c>
      <c r="D102" t="str">
        <f>IF(A102="","",'5- Etapes &amp; occurrences'!D101)</f>
        <v/>
      </c>
      <c r="E102" t="str">
        <f>IF(A102="","",'5- Etapes &amp; occurrences'!E101)</f>
        <v/>
      </c>
      <c r="F102" t="str">
        <f>IF(A102="","",'5- Etapes &amp; occurrences'!F101)</f>
        <v/>
      </c>
      <c r="G102" s="11" t="str">
        <f t="shared" si="39"/>
        <v/>
      </c>
      <c r="H102" s="11" t="str">
        <f t="shared" si="40"/>
        <v/>
      </c>
      <c r="I102" s="11" t="str">
        <f t="shared" si="41"/>
        <v/>
      </c>
      <c r="J102" s="11" t="str">
        <f t="shared" si="42"/>
        <v/>
      </c>
      <c r="K102" s="11" t="str">
        <f t="shared" si="43"/>
        <v/>
      </c>
      <c r="L102" t="str">
        <f t="shared" si="44"/>
        <v/>
      </c>
      <c r="M102" t="str">
        <f t="shared" si="45"/>
        <v/>
      </c>
      <c r="N102" t="str">
        <f t="shared" si="46"/>
        <v/>
      </c>
      <c r="O102" t="str">
        <f t="shared" si="47"/>
        <v/>
      </c>
      <c r="P102" s="11" t="str">
        <f t="shared" si="48"/>
        <v/>
      </c>
      <c r="Q102" s="11" t="str">
        <f t="shared" si="49"/>
        <v/>
      </c>
      <c r="R102" s="11" t="str">
        <f t="shared" si="50"/>
        <v/>
      </c>
      <c r="S102" s="9" t="str">
        <f t="shared" si="51"/>
        <v/>
      </c>
    </row>
    <row r="103" spans="1:19" x14ac:dyDescent="0.35">
      <c r="A103" t="str">
        <f>IF(ROW()-2&lt;=COUNTA('5- Etapes &amp; occurrences'!$A$3:$A$100),'5- Etapes &amp; occurrences'!A102,"")</f>
        <v/>
      </c>
      <c r="B103" t="str">
        <f>IF(A103="","",'5- Etapes &amp; occurrences'!B102)</f>
        <v/>
      </c>
      <c r="C103" t="str">
        <f>IF(A103="","",'5- Etapes &amp; occurrences'!C102)</f>
        <v/>
      </c>
      <c r="D103" t="str">
        <f>IF(A103="","",'5- Etapes &amp; occurrences'!D102)</f>
        <v/>
      </c>
      <c r="E103" t="str">
        <f>IF(A103="","",'5- Etapes &amp; occurrences'!E102)</f>
        <v/>
      </c>
      <c r="F103" t="str">
        <f>IF(A103="","",'5- Etapes &amp; occurrences'!F102)</f>
        <v/>
      </c>
      <c r="G103" s="11" t="str">
        <f t="shared" si="39"/>
        <v/>
      </c>
      <c r="H103" s="11" t="str">
        <f t="shared" si="40"/>
        <v/>
      </c>
      <c r="I103" s="11" t="str">
        <f t="shared" si="41"/>
        <v/>
      </c>
      <c r="J103" s="11" t="str">
        <f t="shared" si="42"/>
        <v/>
      </c>
      <c r="K103" s="11" t="str">
        <f t="shared" si="43"/>
        <v/>
      </c>
      <c r="L103" t="str">
        <f t="shared" si="44"/>
        <v/>
      </c>
      <c r="M103" t="str">
        <f t="shared" si="45"/>
        <v/>
      </c>
      <c r="N103" t="str">
        <f t="shared" si="46"/>
        <v/>
      </c>
      <c r="O103" t="str">
        <f t="shared" si="47"/>
        <v/>
      </c>
      <c r="P103" s="11" t="str">
        <f t="shared" si="48"/>
        <v/>
      </c>
      <c r="Q103" s="11" t="str">
        <f t="shared" si="49"/>
        <v/>
      </c>
      <c r="R103" s="11" t="str">
        <f t="shared" si="50"/>
        <v/>
      </c>
      <c r="S103" s="9" t="str">
        <f t="shared" si="51"/>
        <v/>
      </c>
    </row>
    <row r="104" spans="1:19" x14ac:dyDescent="0.35">
      <c r="A104" t="str">
        <f>IF(ROW()-2&lt;=COUNTA('5- Etapes &amp; occurrences'!$A$3:$A$100),'5- Etapes &amp; occurrences'!A103,"")</f>
        <v/>
      </c>
      <c r="B104" t="str">
        <f>IF(A104="","",'5- Etapes &amp; occurrences'!B103)</f>
        <v/>
      </c>
      <c r="C104" t="str">
        <f>IF(A104="","",'5- Etapes &amp; occurrences'!C103)</f>
        <v/>
      </c>
      <c r="D104" t="str">
        <f>IF(A104="","",'5- Etapes &amp; occurrences'!D103)</f>
        <v/>
      </c>
      <c r="E104" t="str">
        <f>IF(A104="","",'5- Etapes &amp; occurrences'!E103)</f>
        <v/>
      </c>
      <c r="F104" t="str">
        <f>IF(A104="","",'5- Etapes &amp; occurrences'!F103)</f>
        <v/>
      </c>
      <c r="G104" s="11" t="str">
        <f t="shared" si="39"/>
        <v/>
      </c>
      <c r="H104" s="11" t="str">
        <f t="shared" si="40"/>
        <v/>
      </c>
      <c r="I104" s="11" t="str">
        <f t="shared" si="41"/>
        <v/>
      </c>
      <c r="J104" s="11" t="str">
        <f t="shared" si="42"/>
        <v/>
      </c>
      <c r="K104" s="11" t="str">
        <f t="shared" si="43"/>
        <v/>
      </c>
      <c r="L104" t="str">
        <f t="shared" si="44"/>
        <v/>
      </c>
      <c r="M104" t="str">
        <f t="shared" si="45"/>
        <v/>
      </c>
      <c r="N104" t="str">
        <f t="shared" si="46"/>
        <v/>
      </c>
      <c r="O104" t="str">
        <f t="shared" si="47"/>
        <v/>
      </c>
      <c r="P104" s="11" t="str">
        <f t="shared" si="48"/>
        <v/>
      </c>
      <c r="Q104" s="11" t="str">
        <f t="shared" si="49"/>
        <v/>
      </c>
      <c r="R104" s="11" t="str">
        <f t="shared" si="50"/>
        <v/>
      </c>
      <c r="S104" s="9" t="str">
        <f t="shared" si="51"/>
        <v/>
      </c>
    </row>
    <row r="105" spans="1:19" x14ac:dyDescent="0.35">
      <c r="A105" t="str">
        <f>IF(ROW()-2&lt;=COUNTA('5- Etapes &amp; occurrences'!$A$3:$A$100),'5- Etapes &amp; occurrences'!A104,"")</f>
        <v/>
      </c>
      <c r="B105" t="str">
        <f>IF(A105="","",'5- Etapes &amp; occurrences'!B104)</f>
        <v/>
      </c>
      <c r="C105" t="str">
        <f>IF(A105="","",'5- Etapes &amp; occurrences'!C104)</f>
        <v/>
      </c>
      <c r="D105" t="str">
        <f>IF(A105="","",'5- Etapes &amp; occurrences'!D104)</f>
        <v/>
      </c>
      <c r="E105" t="str">
        <f>IF(A105="","",'5- Etapes &amp; occurrences'!E104)</f>
        <v/>
      </c>
      <c r="F105" t="str">
        <f>IF(A105="","",'5- Etapes &amp; occurrences'!F104)</f>
        <v/>
      </c>
      <c r="G105" s="11" t="str">
        <f t="shared" si="39"/>
        <v/>
      </c>
      <c r="H105" s="11" t="str">
        <f t="shared" si="40"/>
        <v/>
      </c>
      <c r="I105" s="11" t="str">
        <f t="shared" si="41"/>
        <v/>
      </c>
      <c r="J105" s="11" t="str">
        <f t="shared" si="42"/>
        <v/>
      </c>
      <c r="K105" s="11" t="str">
        <f t="shared" si="43"/>
        <v/>
      </c>
      <c r="L105" t="str">
        <f t="shared" si="44"/>
        <v/>
      </c>
      <c r="M105" t="str">
        <f t="shared" si="45"/>
        <v/>
      </c>
      <c r="N105" t="str">
        <f t="shared" si="46"/>
        <v/>
      </c>
      <c r="O105" t="str">
        <f t="shared" si="47"/>
        <v/>
      </c>
      <c r="P105" s="11" t="str">
        <f t="shared" si="48"/>
        <v/>
      </c>
      <c r="Q105" s="11" t="str">
        <f t="shared" si="49"/>
        <v/>
      </c>
      <c r="R105" s="11" t="str">
        <f t="shared" si="50"/>
        <v/>
      </c>
      <c r="S105" s="9" t="str">
        <f t="shared" si="51"/>
        <v/>
      </c>
    </row>
    <row r="106" spans="1:19" x14ac:dyDescent="0.35">
      <c r="A106" t="str">
        <f>IF(ROW()-2&lt;=COUNTA('5- Etapes &amp; occurrences'!$A$3:$A$100),'5- Etapes &amp; occurrences'!A105,"")</f>
        <v/>
      </c>
      <c r="B106" t="str">
        <f>IF(A106="","",'5- Etapes &amp; occurrences'!B105)</f>
        <v/>
      </c>
      <c r="C106" t="str">
        <f>IF(A106="","",'5- Etapes &amp; occurrences'!C105)</f>
        <v/>
      </c>
      <c r="D106" t="str">
        <f>IF(A106="","",'5- Etapes &amp; occurrences'!D105)</f>
        <v/>
      </c>
      <c r="E106" t="str">
        <f>IF(A106="","",'5- Etapes &amp; occurrences'!E105)</f>
        <v/>
      </c>
      <c r="F106" t="str">
        <f>IF(A106="","",'5- Etapes &amp; occurrences'!F105)</f>
        <v/>
      </c>
      <c r="G106" s="11" t="str">
        <f t="shared" si="39"/>
        <v/>
      </c>
      <c r="H106" s="11" t="str">
        <f t="shared" si="40"/>
        <v/>
      </c>
      <c r="I106" s="11" t="str">
        <f t="shared" si="41"/>
        <v/>
      </c>
      <c r="J106" s="11" t="str">
        <f t="shared" si="42"/>
        <v/>
      </c>
      <c r="K106" s="11" t="str">
        <f t="shared" si="43"/>
        <v/>
      </c>
      <c r="L106" t="str">
        <f t="shared" si="44"/>
        <v/>
      </c>
      <c r="M106" t="str">
        <f t="shared" si="45"/>
        <v/>
      </c>
      <c r="N106" t="str">
        <f t="shared" si="46"/>
        <v/>
      </c>
      <c r="O106" t="str">
        <f t="shared" si="47"/>
        <v/>
      </c>
      <c r="P106" s="11" t="str">
        <f t="shared" si="48"/>
        <v/>
      </c>
      <c r="Q106" s="11" t="str">
        <f t="shared" si="49"/>
        <v/>
      </c>
      <c r="R106" s="11" t="str">
        <f t="shared" si="50"/>
        <v/>
      </c>
      <c r="S106" s="9" t="str">
        <f t="shared" si="51"/>
        <v/>
      </c>
    </row>
    <row r="107" spans="1:19" x14ac:dyDescent="0.35">
      <c r="A107" t="str">
        <f>IF(ROW()-2&lt;=COUNTA('5- Etapes &amp; occurrences'!$A$3:$A$100),'5- Etapes &amp; occurrences'!A106,"")</f>
        <v/>
      </c>
      <c r="B107" t="str">
        <f>IF(A107="","",'5- Etapes &amp; occurrences'!B106)</f>
        <v/>
      </c>
      <c r="C107" t="str">
        <f>IF(A107="","",'5- Etapes &amp; occurrences'!C106)</f>
        <v/>
      </c>
      <c r="D107" t="str">
        <f>IF(A107="","",'5- Etapes &amp; occurrences'!D106)</f>
        <v/>
      </c>
      <c r="E107" t="str">
        <f>IF(A107="","",'5- Etapes &amp; occurrences'!E106)</f>
        <v/>
      </c>
      <c r="F107" t="str">
        <f>IF(A107="","",'5- Etapes &amp; occurrences'!F106)</f>
        <v/>
      </c>
      <c r="G107" s="11" t="str">
        <f t="shared" si="39"/>
        <v/>
      </c>
      <c r="H107" s="11" t="str">
        <f t="shared" si="40"/>
        <v/>
      </c>
      <c r="I107" s="11" t="str">
        <f t="shared" si="41"/>
        <v/>
      </c>
      <c r="J107" s="11" t="str">
        <f t="shared" si="42"/>
        <v/>
      </c>
      <c r="K107" s="11" t="str">
        <f t="shared" si="43"/>
        <v/>
      </c>
      <c r="L107" t="str">
        <f t="shared" si="44"/>
        <v/>
      </c>
      <c r="M107" t="str">
        <f t="shared" si="45"/>
        <v/>
      </c>
      <c r="N107" t="str">
        <f t="shared" si="46"/>
        <v/>
      </c>
      <c r="O107" t="str">
        <f t="shared" si="47"/>
        <v/>
      </c>
      <c r="P107" s="11" t="str">
        <f t="shared" si="48"/>
        <v/>
      </c>
      <c r="Q107" s="11" t="str">
        <f t="shared" si="49"/>
        <v/>
      </c>
      <c r="R107" s="11" t="str">
        <f t="shared" si="50"/>
        <v/>
      </c>
      <c r="S107" s="9" t="str">
        <f t="shared" si="51"/>
        <v/>
      </c>
    </row>
    <row r="108" spans="1:19" x14ac:dyDescent="0.35">
      <c r="A108" t="str">
        <f>IF(ROW()-2&lt;=COUNTA('5- Etapes &amp; occurrences'!$A$3:$A$100),'5- Etapes &amp; occurrences'!A107,"")</f>
        <v/>
      </c>
      <c r="B108" t="str">
        <f>IF(A108="","",'5- Etapes &amp; occurrences'!B107)</f>
        <v/>
      </c>
      <c r="C108" t="str">
        <f>IF(A108="","",'5- Etapes &amp; occurrences'!C107)</f>
        <v/>
      </c>
      <c r="D108" t="str">
        <f>IF(A108="","",'5- Etapes &amp; occurrences'!D107)</f>
        <v/>
      </c>
      <c r="E108" t="str">
        <f>IF(A108="","",'5- Etapes &amp; occurrences'!E107)</f>
        <v/>
      </c>
      <c r="F108" t="str">
        <f>IF(A108="","",'5- Etapes &amp; occurrences'!F107)</f>
        <v/>
      </c>
      <c r="G108" s="11" t="str">
        <f t="shared" si="39"/>
        <v/>
      </c>
      <c r="H108" s="11" t="str">
        <f t="shared" si="40"/>
        <v/>
      </c>
      <c r="I108" s="11" t="str">
        <f t="shared" si="41"/>
        <v/>
      </c>
      <c r="J108" s="11" t="str">
        <f t="shared" si="42"/>
        <v/>
      </c>
      <c r="K108" s="11" t="str">
        <f t="shared" si="43"/>
        <v/>
      </c>
      <c r="L108" t="str">
        <f t="shared" si="44"/>
        <v/>
      </c>
      <c r="M108" t="str">
        <f t="shared" si="45"/>
        <v/>
      </c>
      <c r="N108" t="str">
        <f t="shared" si="46"/>
        <v/>
      </c>
      <c r="O108" t="str">
        <f t="shared" si="47"/>
        <v/>
      </c>
      <c r="P108" s="11" t="str">
        <f t="shared" si="48"/>
        <v/>
      </c>
      <c r="Q108" s="11" t="str">
        <f t="shared" si="49"/>
        <v/>
      </c>
      <c r="R108" s="11" t="str">
        <f t="shared" si="50"/>
        <v/>
      </c>
      <c r="S108" s="9" t="str">
        <f t="shared" si="51"/>
        <v/>
      </c>
    </row>
    <row r="109" spans="1:19" x14ac:dyDescent="0.35">
      <c r="A109" t="str">
        <f>IF(ROW()-2&lt;=COUNTA('5- Etapes &amp; occurrences'!$A$3:$A$100),'5- Etapes &amp; occurrences'!A108,"")</f>
        <v/>
      </c>
      <c r="B109" t="str">
        <f>IF(A109="","",'5- Etapes &amp; occurrences'!B108)</f>
        <v/>
      </c>
      <c r="C109" t="str">
        <f>IF(A109="","",'5- Etapes &amp; occurrences'!C108)</f>
        <v/>
      </c>
      <c r="D109" t="str">
        <f>IF(A109="","",'5- Etapes &amp; occurrences'!D108)</f>
        <v/>
      </c>
      <c r="E109" t="str">
        <f>IF(A109="","",'5- Etapes &amp; occurrences'!E108)</f>
        <v/>
      </c>
      <c r="F109" t="str">
        <f>IF(A109="","",'5- Etapes &amp; occurrences'!F108)</f>
        <v/>
      </c>
      <c r="G109" s="11" t="str">
        <f t="shared" si="39"/>
        <v/>
      </c>
      <c r="H109" s="11" t="str">
        <f t="shared" si="40"/>
        <v/>
      </c>
      <c r="I109" s="11" t="str">
        <f t="shared" si="41"/>
        <v/>
      </c>
      <c r="J109" s="11" t="str">
        <f t="shared" si="42"/>
        <v/>
      </c>
      <c r="K109" s="11" t="str">
        <f t="shared" si="43"/>
        <v/>
      </c>
      <c r="L109" t="str">
        <f t="shared" si="44"/>
        <v/>
      </c>
      <c r="M109" t="str">
        <f t="shared" si="45"/>
        <v/>
      </c>
      <c r="N109" t="str">
        <f t="shared" si="46"/>
        <v/>
      </c>
      <c r="O109" t="str">
        <f t="shared" si="47"/>
        <v/>
      </c>
      <c r="P109" s="11" t="str">
        <f t="shared" si="48"/>
        <v/>
      </c>
      <c r="Q109" s="11" t="str">
        <f t="shared" si="49"/>
        <v/>
      </c>
      <c r="R109" s="11" t="str">
        <f t="shared" si="50"/>
        <v/>
      </c>
      <c r="S109" s="9" t="str">
        <f t="shared" si="51"/>
        <v/>
      </c>
    </row>
    <row r="110" spans="1:19" x14ac:dyDescent="0.35">
      <c r="A110" t="str">
        <f>IF(ROW()-2&lt;=COUNTA('5- Etapes &amp; occurrences'!$A$3:$A$100),'5- Etapes &amp; occurrences'!A109,"")</f>
        <v/>
      </c>
      <c r="B110" t="str">
        <f>IF(A110="","",'5- Etapes &amp; occurrences'!B109)</f>
        <v/>
      </c>
      <c r="C110" t="str">
        <f>IF(A110="","",'5- Etapes &amp; occurrences'!C109)</f>
        <v/>
      </c>
      <c r="D110" t="str">
        <f>IF(A110="","",'5- Etapes &amp; occurrences'!D109)</f>
        <v/>
      </c>
      <c r="E110" t="str">
        <f>IF(A110="","",'5- Etapes &amp; occurrences'!E109)</f>
        <v/>
      </c>
      <c r="F110" t="str">
        <f>IF(A110="","",'5- Etapes &amp; occurrences'!F109)</f>
        <v/>
      </c>
      <c r="G110" s="11" t="str">
        <f t="shared" si="39"/>
        <v/>
      </c>
      <c r="H110" s="11" t="str">
        <f t="shared" si="40"/>
        <v/>
      </c>
      <c r="I110" s="11" t="str">
        <f t="shared" si="41"/>
        <v/>
      </c>
      <c r="J110" s="11" t="str">
        <f t="shared" si="42"/>
        <v/>
      </c>
      <c r="K110" s="11" t="str">
        <f t="shared" si="43"/>
        <v/>
      </c>
      <c r="L110" t="str">
        <f t="shared" si="44"/>
        <v/>
      </c>
      <c r="M110" t="str">
        <f t="shared" si="45"/>
        <v/>
      </c>
      <c r="N110" t="str">
        <f t="shared" si="46"/>
        <v/>
      </c>
      <c r="O110" t="str">
        <f t="shared" si="47"/>
        <v/>
      </c>
      <c r="P110" s="11" t="str">
        <f t="shared" si="48"/>
        <v/>
      </c>
      <c r="Q110" s="11" t="str">
        <f t="shared" si="49"/>
        <v/>
      </c>
      <c r="R110" s="11" t="str">
        <f t="shared" si="50"/>
        <v/>
      </c>
      <c r="S110" s="9" t="str">
        <f t="shared" si="51"/>
        <v/>
      </c>
    </row>
    <row r="111" spans="1:19" x14ac:dyDescent="0.35">
      <c r="A111" t="str">
        <f>IF(ROW()-2&lt;=COUNTA('5- Etapes &amp; occurrences'!$A$3:$A$100),'5- Etapes &amp; occurrences'!A110,"")</f>
        <v/>
      </c>
      <c r="B111" t="str">
        <f>IF(A111="","",'5- Etapes &amp; occurrences'!B110)</f>
        <v/>
      </c>
      <c r="C111" t="str">
        <f>IF(A111="","",'5- Etapes &amp; occurrences'!C110)</f>
        <v/>
      </c>
      <c r="D111" t="str">
        <f>IF(A111="","",'5- Etapes &amp; occurrences'!D110)</f>
        <v/>
      </c>
      <c r="E111" t="str">
        <f>IF(A111="","",'5- Etapes &amp; occurrences'!E110)</f>
        <v/>
      </c>
      <c r="F111" t="str">
        <f>IF(A111="","",'5- Etapes &amp; occurrences'!F110)</f>
        <v/>
      </c>
      <c r="G111" s="11" t="str">
        <f t="shared" si="39"/>
        <v/>
      </c>
      <c r="H111" s="11" t="str">
        <f t="shared" si="40"/>
        <v/>
      </c>
      <c r="I111" s="11" t="str">
        <f t="shared" si="41"/>
        <v/>
      </c>
      <c r="J111" s="11" t="str">
        <f t="shared" si="42"/>
        <v/>
      </c>
      <c r="K111" s="11" t="str">
        <f t="shared" si="43"/>
        <v/>
      </c>
      <c r="L111" t="str">
        <f t="shared" si="44"/>
        <v/>
      </c>
      <c r="M111" t="str">
        <f t="shared" si="45"/>
        <v/>
      </c>
      <c r="N111" t="str">
        <f t="shared" si="46"/>
        <v/>
      </c>
      <c r="O111" t="str">
        <f t="shared" si="47"/>
        <v/>
      </c>
      <c r="P111" s="11" t="str">
        <f t="shared" si="48"/>
        <v/>
      </c>
      <c r="Q111" s="11" t="str">
        <f t="shared" si="49"/>
        <v/>
      </c>
      <c r="R111" s="11" t="str">
        <f t="shared" si="50"/>
        <v/>
      </c>
      <c r="S111" s="9" t="str">
        <f t="shared" si="51"/>
        <v/>
      </c>
    </row>
    <row r="112" spans="1:19" x14ac:dyDescent="0.35">
      <c r="A112" t="str">
        <f>IF(ROW()-2&lt;=COUNTA('5- Etapes &amp; occurrences'!$A$3:$A$100),'5- Etapes &amp; occurrences'!A111,"")</f>
        <v/>
      </c>
      <c r="B112" t="str">
        <f>IF(A112="","",'5- Etapes &amp; occurrences'!B111)</f>
        <v/>
      </c>
      <c r="C112" t="str">
        <f>IF(A112="","",'5- Etapes &amp; occurrences'!C111)</f>
        <v/>
      </c>
      <c r="D112" t="str">
        <f>IF(A112="","",'5- Etapes &amp; occurrences'!D111)</f>
        <v/>
      </c>
      <c r="E112" t="str">
        <f>IF(A112="","",'5- Etapes &amp; occurrences'!E111)</f>
        <v/>
      </c>
      <c r="F112" t="str">
        <f>IF(A112="","",'5- Etapes &amp; occurrences'!F111)</f>
        <v/>
      </c>
      <c r="G112" s="11" t="str">
        <f t="shared" si="39"/>
        <v/>
      </c>
      <c r="H112" s="11" t="str">
        <f t="shared" si="40"/>
        <v/>
      </c>
      <c r="I112" s="11" t="str">
        <f t="shared" si="41"/>
        <v/>
      </c>
      <c r="J112" s="11" t="str">
        <f t="shared" si="42"/>
        <v/>
      </c>
      <c r="K112" s="11" t="str">
        <f t="shared" si="43"/>
        <v/>
      </c>
      <c r="L112" t="str">
        <f t="shared" si="44"/>
        <v/>
      </c>
      <c r="M112" t="str">
        <f t="shared" si="45"/>
        <v/>
      </c>
      <c r="N112" t="str">
        <f t="shared" si="46"/>
        <v/>
      </c>
      <c r="O112" t="str">
        <f t="shared" si="47"/>
        <v/>
      </c>
      <c r="P112" s="11" t="str">
        <f t="shared" si="48"/>
        <v/>
      </c>
      <c r="Q112" s="11" t="str">
        <f t="shared" si="49"/>
        <v/>
      </c>
      <c r="R112" s="11" t="str">
        <f t="shared" si="50"/>
        <v/>
      </c>
      <c r="S112" s="9" t="str">
        <f t="shared" si="51"/>
        <v/>
      </c>
    </row>
    <row r="113" spans="1:19" x14ac:dyDescent="0.35">
      <c r="A113" t="str">
        <f>IF(ROW()-2&lt;=COUNTA('5- Etapes &amp; occurrences'!$A$3:$A$100),'5- Etapes &amp; occurrences'!A112,"")</f>
        <v/>
      </c>
      <c r="B113" t="str">
        <f>IF(A113="","",'5- Etapes &amp; occurrences'!B112)</f>
        <v/>
      </c>
      <c r="C113" t="str">
        <f>IF(A113="","",'5- Etapes &amp; occurrences'!C112)</f>
        <v/>
      </c>
      <c r="D113" t="str">
        <f>IF(A113="","",'5- Etapes &amp; occurrences'!D112)</f>
        <v/>
      </c>
      <c r="E113" t="str">
        <f>IF(A113="","",'5- Etapes &amp; occurrences'!E112)</f>
        <v/>
      </c>
      <c r="F113" t="str">
        <f>IF(A113="","",'5- Etapes &amp; occurrences'!F112)</f>
        <v/>
      </c>
      <c r="G113" s="11" t="str">
        <f t="shared" si="39"/>
        <v/>
      </c>
      <c r="H113" s="11" t="str">
        <f t="shared" si="40"/>
        <v/>
      </c>
      <c r="I113" s="11" t="str">
        <f t="shared" si="41"/>
        <v/>
      </c>
      <c r="J113" s="11" t="str">
        <f t="shared" si="42"/>
        <v/>
      </c>
      <c r="K113" s="11" t="str">
        <f t="shared" si="43"/>
        <v/>
      </c>
      <c r="L113" t="str">
        <f t="shared" si="44"/>
        <v/>
      </c>
      <c r="M113" t="str">
        <f t="shared" si="45"/>
        <v/>
      </c>
      <c r="N113" t="str">
        <f t="shared" si="46"/>
        <v/>
      </c>
      <c r="O113" t="str">
        <f t="shared" si="47"/>
        <v/>
      </c>
      <c r="P113" s="11" t="str">
        <f t="shared" si="48"/>
        <v/>
      </c>
      <c r="Q113" s="11" t="str">
        <f t="shared" si="49"/>
        <v/>
      </c>
      <c r="R113" s="11" t="str">
        <f t="shared" si="50"/>
        <v/>
      </c>
      <c r="S113" s="9" t="str">
        <f t="shared" si="51"/>
        <v/>
      </c>
    </row>
    <row r="114" spans="1:19" x14ac:dyDescent="0.35">
      <c r="A114" t="str">
        <f>IF(ROW()-2&lt;=COUNTA('5- Etapes &amp; occurrences'!$A$3:$A$100),'5- Etapes &amp; occurrences'!A113,"")</f>
        <v/>
      </c>
      <c r="B114" t="str">
        <f>IF(A114="","",'5- Etapes &amp; occurrences'!B113)</f>
        <v/>
      </c>
      <c r="C114" t="str">
        <f>IF(A114="","",'5- Etapes &amp; occurrences'!C113)</f>
        <v/>
      </c>
      <c r="D114" t="str">
        <f>IF(A114="","",'5- Etapes &amp; occurrences'!D113)</f>
        <v/>
      </c>
      <c r="E114" t="str">
        <f>IF(A114="","",'5- Etapes &amp; occurrences'!E113)</f>
        <v/>
      </c>
      <c r="F114" t="str">
        <f>IF(A114="","",'5- Etapes &amp; occurrences'!F113)</f>
        <v/>
      </c>
      <c r="G114" s="11" t="str">
        <f t="shared" si="39"/>
        <v/>
      </c>
      <c r="H114" s="11" t="str">
        <f t="shared" si="40"/>
        <v/>
      </c>
      <c r="I114" s="11" t="str">
        <f t="shared" si="41"/>
        <v/>
      </c>
      <c r="J114" s="11" t="str">
        <f t="shared" si="42"/>
        <v/>
      </c>
      <c r="K114" s="11" t="str">
        <f t="shared" si="43"/>
        <v/>
      </c>
      <c r="L114" t="str">
        <f t="shared" si="44"/>
        <v/>
      </c>
      <c r="M114" t="str">
        <f t="shared" si="45"/>
        <v/>
      </c>
      <c r="N114" t="str">
        <f t="shared" si="46"/>
        <v/>
      </c>
      <c r="O114" t="str">
        <f t="shared" si="47"/>
        <v/>
      </c>
      <c r="P114" s="11" t="str">
        <f t="shared" si="48"/>
        <v/>
      </c>
      <c r="Q114" s="11" t="str">
        <f t="shared" si="49"/>
        <v/>
      </c>
      <c r="R114" s="11" t="str">
        <f t="shared" si="50"/>
        <v/>
      </c>
      <c r="S114" s="9" t="str">
        <f t="shared" si="51"/>
        <v/>
      </c>
    </row>
    <row r="115" spans="1:19" x14ac:dyDescent="0.35">
      <c r="A115" t="str">
        <f>IF(ROW()-2&lt;=COUNTA('5- Etapes &amp; occurrences'!$A$3:$A$100),'5- Etapes &amp; occurrences'!A114,"")</f>
        <v/>
      </c>
      <c r="B115" t="str">
        <f>IF(A115="","",'5- Etapes &amp; occurrences'!B114)</f>
        <v/>
      </c>
      <c r="C115" t="str">
        <f>IF(A115="","",'5- Etapes &amp; occurrences'!C114)</f>
        <v/>
      </c>
      <c r="D115" t="str">
        <f>IF(A115="","",'5- Etapes &amp; occurrences'!D114)</f>
        <v/>
      </c>
      <c r="E115" t="str">
        <f>IF(A115="","",'5- Etapes &amp; occurrences'!E114)</f>
        <v/>
      </c>
      <c r="F115" t="str">
        <f>IF(A115="","",'5- Etapes &amp; occurrences'!F114)</f>
        <v/>
      </c>
      <c r="G115" s="11" t="str">
        <f t="shared" si="39"/>
        <v/>
      </c>
      <c r="H115" s="11" t="str">
        <f t="shared" si="40"/>
        <v/>
      </c>
      <c r="I115" s="11" t="str">
        <f t="shared" si="41"/>
        <v/>
      </c>
      <c r="J115" s="11" t="str">
        <f t="shared" si="42"/>
        <v/>
      </c>
      <c r="K115" s="11" t="str">
        <f t="shared" si="43"/>
        <v/>
      </c>
      <c r="L115" t="str">
        <f t="shared" si="44"/>
        <v/>
      </c>
      <c r="M115" t="str">
        <f t="shared" si="45"/>
        <v/>
      </c>
      <c r="N115" t="str">
        <f t="shared" si="46"/>
        <v/>
      </c>
      <c r="O115" t="str">
        <f t="shared" si="47"/>
        <v/>
      </c>
      <c r="P115" s="11" t="str">
        <f t="shared" si="48"/>
        <v/>
      </c>
      <c r="Q115" s="11" t="str">
        <f t="shared" si="49"/>
        <v/>
      </c>
      <c r="R115" s="11" t="str">
        <f t="shared" si="50"/>
        <v/>
      </c>
      <c r="S115" s="9" t="str">
        <f t="shared" si="51"/>
        <v/>
      </c>
    </row>
    <row r="116" spans="1:19" x14ac:dyDescent="0.35">
      <c r="A116" t="str">
        <f>IF(ROW()-2&lt;=COUNTA('5- Etapes &amp; occurrences'!$A$3:$A$100),'5- Etapes &amp; occurrences'!A115,"")</f>
        <v/>
      </c>
      <c r="B116" t="str">
        <f>IF(A116="","",'5- Etapes &amp; occurrences'!B115)</f>
        <v/>
      </c>
      <c r="C116" t="str">
        <f>IF(A116="","",'5- Etapes &amp; occurrences'!C115)</f>
        <v/>
      </c>
      <c r="D116" t="str">
        <f>IF(A116="","",'5- Etapes &amp; occurrences'!D115)</f>
        <v/>
      </c>
      <c r="E116" t="str">
        <f>IF(A116="","",'5- Etapes &amp; occurrences'!E115)</f>
        <v/>
      </c>
      <c r="F116" t="str">
        <f>IF(A116="","",'5- Etapes &amp; occurrences'!F115)</f>
        <v/>
      </c>
      <c r="G116" s="11" t="str">
        <f t="shared" si="39"/>
        <v/>
      </c>
      <c r="H116" s="11" t="str">
        <f t="shared" si="40"/>
        <v/>
      </c>
      <c r="I116" s="11" t="str">
        <f t="shared" si="41"/>
        <v/>
      </c>
      <c r="J116" s="11" t="str">
        <f t="shared" si="42"/>
        <v/>
      </c>
      <c r="K116" s="11" t="str">
        <f t="shared" si="43"/>
        <v/>
      </c>
      <c r="L116" t="str">
        <f t="shared" si="44"/>
        <v/>
      </c>
      <c r="M116" t="str">
        <f t="shared" si="45"/>
        <v/>
      </c>
      <c r="N116" t="str">
        <f t="shared" si="46"/>
        <v/>
      </c>
      <c r="O116" t="str">
        <f t="shared" si="47"/>
        <v/>
      </c>
      <c r="P116" s="11" t="str">
        <f t="shared" si="48"/>
        <v/>
      </c>
      <c r="Q116" s="11" t="str">
        <f t="shared" si="49"/>
        <v/>
      </c>
      <c r="R116" s="11" t="str">
        <f t="shared" si="50"/>
        <v/>
      </c>
      <c r="S116" s="9" t="str">
        <f t="shared" si="51"/>
        <v/>
      </c>
    </row>
    <row r="117" spans="1:19" x14ac:dyDescent="0.35">
      <c r="A117" t="str">
        <f>IF(ROW()-2&lt;=COUNTA('5- Etapes &amp; occurrences'!$A$3:$A$100),'5- Etapes &amp; occurrences'!A116,"")</f>
        <v/>
      </c>
      <c r="B117" t="str">
        <f>IF(A117="","",'5- Etapes &amp; occurrences'!B116)</f>
        <v/>
      </c>
      <c r="C117" t="str">
        <f>IF(A117="","",'5- Etapes &amp; occurrences'!C116)</f>
        <v/>
      </c>
      <c r="D117" t="str">
        <f>IF(A117="","",'5- Etapes &amp; occurrences'!D116)</f>
        <v/>
      </c>
      <c r="E117" t="str">
        <f>IF(A117="","",'5- Etapes &amp; occurrences'!E116)</f>
        <v/>
      </c>
      <c r="F117" t="str">
        <f>IF(A117="","",'5- Etapes &amp; occurrences'!F116)</f>
        <v/>
      </c>
      <c r="G117" s="11" t="str">
        <f t="shared" si="39"/>
        <v/>
      </c>
      <c r="H117" s="11" t="str">
        <f t="shared" si="40"/>
        <v/>
      </c>
      <c r="I117" s="11" t="str">
        <f t="shared" si="41"/>
        <v/>
      </c>
      <c r="J117" s="11" t="str">
        <f t="shared" si="42"/>
        <v/>
      </c>
      <c r="K117" s="11" t="str">
        <f t="shared" si="43"/>
        <v/>
      </c>
      <c r="L117" t="str">
        <f t="shared" si="44"/>
        <v/>
      </c>
      <c r="M117" t="str">
        <f t="shared" si="45"/>
        <v/>
      </c>
      <c r="N117" t="str">
        <f t="shared" si="46"/>
        <v/>
      </c>
      <c r="O117" t="str">
        <f t="shared" si="47"/>
        <v/>
      </c>
      <c r="P117" s="11" t="str">
        <f t="shared" si="48"/>
        <v/>
      </c>
      <c r="Q117" s="11" t="str">
        <f t="shared" si="49"/>
        <v/>
      </c>
      <c r="R117" s="11" t="str">
        <f t="shared" si="50"/>
        <v/>
      </c>
      <c r="S117" s="9" t="str">
        <f t="shared" si="51"/>
        <v/>
      </c>
    </row>
    <row r="118" spans="1:19" x14ac:dyDescent="0.35">
      <c r="A118" t="str">
        <f>IF(ROW()-2&lt;=COUNTA('5- Etapes &amp; occurrences'!$A$3:$A$100),'5- Etapes &amp; occurrences'!A117,"")</f>
        <v/>
      </c>
      <c r="B118" t="str">
        <f>IF(A118="","",'5- Etapes &amp; occurrences'!B117)</f>
        <v/>
      </c>
      <c r="C118" t="str">
        <f>IF(A118="","",'5- Etapes &amp; occurrences'!C117)</f>
        <v/>
      </c>
      <c r="D118" t="str">
        <f>IF(A118="","",'5- Etapes &amp; occurrences'!D117)</f>
        <v/>
      </c>
      <c r="E118" t="str">
        <f>IF(A118="","",'5- Etapes &amp; occurrences'!E117)</f>
        <v/>
      </c>
      <c r="F118" t="str">
        <f>IF(A118="","",'5- Etapes &amp; occurrences'!F117)</f>
        <v/>
      </c>
      <c r="G118" s="11" t="str">
        <f t="shared" si="39"/>
        <v/>
      </c>
      <c r="H118" s="11" t="str">
        <f t="shared" si="40"/>
        <v/>
      </c>
      <c r="I118" s="11" t="str">
        <f t="shared" si="41"/>
        <v/>
      </c>
      <c r="J118" s="11" t="str">
        <f t="shared" si="42"/>
        <v/>
      </c>
      <c r="K118" s="11" t="str">
        <f t="shared" si="43"/>
        <v/>
      </c>
      <c r="L118" t="str">
        <f t="shared" si="44"/>
        <v/>
      </c>
      <c r="M118" t="str">
        <f t="shared" si="45"/>
        <v/>
      </c>
      <c r="N118" t="str">
        <f t="shared" si="46"/>
        <v/>
      </c>
      <c r="O118" t="str">
        <f t="shared" si="47"/>
        <v/>
      </c>
      <c r="P118" s="11" t="str">
        <f t="shared" si="48"/>
        <v/>
      </c>
      <c r="Q118" s="11" t="str">
        <f t="shared" si="49"/>
        <v/>
      </c>
      <c r="R118" s="11" t="str">
        <f t="shared" si="50"/>
        <v/>
      </c>
      <c r="S118" s="9" t="str">
        <f t="shared" si="51"/>
        <v/>
      </c>
    </row>
    <row r="119" spans="1:19" x14ac:dyDescent="0.35">
      <c r="A119" t="str">
        <f>IF(ROW()-2&lt;=COUNTA('5- Etapes &amp; occurrences'!$A$3:$A$100),'5- Etapes &amp; occurrences'!A118,"")</f>
        <v/>
      </c>
      <c r="B119" t="str">
        <f>IF(A119="","",'5- Etapes &amp; occurrences'!B118)</f>
        <v/>
      </c>
      <c r="C119" t="str">
        <f>IF(A119="","",'5- Etapes &amp; occurrences'!C118)</f>
        <v/>
      </c>
      <c r="D119" t="str">
        <f>IF(A119="","",'5- Etapes &amp; occurrences'!D118)</f>
        <v/>
      </c>
      <c r="E119" t="str">
        <f>IF(A119="","",'5- Etapes &amp; occurrences'!E118)</f>
        <v/>
      </c>
      <c r="F119" t="str">
        <f>IF(A119="","",'5- Etapes &amp; occurrences'!F118)</f>
        <v/>
      </c>
      <c r="G119" s="11" t="str">
        <f t="shared" si="39"/>
        <v/>
      </c>
      <c r="H119" s="11" t="str">
        <f t="shared" si="40"/>
        <v/>
      </c>
      <c r="I119" s="11" t="str">
        <f t="shared" si="41"/>
        <v/>
      </c>
      <c r="J119" s="11" t="str">
        <f t="shared" si="42"/>
        <v/>
      </c>
      <c r="K119" s="11" t="str">
        <f t="shared" si="43"/>
        <v/>
      </c>
      <c r="L119" t="str">
        <f t="shared" si="44"/>
        <v/>
      </c>
      <c r="M119" t="str">
        <f t="shared" si="45"/>
        <v/>
      </c>
      <c r="N119" t="str">
        <f t="shared" si="46"/>
        <v/>
      </c>
      <c r="O119" t="str">
        <f t="shared" si="47"/>
        <v/>
      </c>
      <c r="P119" s="11" t="str">
        <f t="shared" si="48"/>
        <v/>
      </c>
      <c r="Q119" s="11" t="str">
        <f t="shared" si="49"/>
        <v/>
      </c>
      <c r="R119" s="11" t="str">
        <f t="shared" si="50"/>
        <v/>
      </c>
      <c r="S119" s="9" t="str">
        <f t="shared" si="51"/>
        <v/>
      </c>
    </row>
    <row r="120" spans="1:19" x14ac:dyDescent="0.35">
      <c r="A120" t="str">
        <f>IF(ROW()-2&lt;=COUNTA('5- Etapes &amp; occurrences'!$A$3:$A$100),'5- Etapes &amp; occurrences'!A119,"")</f>
        <v/>
      </c>
      <c r="B120" t="str">
        <f>IF(A120="","",'5- Etapes &amp; occurrences'!B119)</f>
        <v/>
      </c>
      <c r="C120" t="str">
        <f>IF(A120="","",'5- Etapes &amp; occurrences'!C119)</f>
        <v/>
      </c>
      <c r="D120" t="str">
        <f>IF(A120="","",'5- Etapes &amp; occurrences'!D119)</f>
        <v/>
      </c>
      <c r="E120" t="str">
        <f>IF(A120="","",'5- Etapes &amp; occurrences'!E119)</f>
        <v/>
      </c>
      <c r="F120" t="str">
        <f>IF(A120="","",'5- Etapes &amp; occurrences'!F119)</f>
        <v/>
      </c>
      <c r="G120" s="11" t="str">
        <f t="shared" si="39"/>
        <v/>
      </c>
      <c r="H120" s="11" t="str">
        <f t="shared" si="40"/>
        <v/>
      </c>
      <c r="I120" s="11" t="str">
        <f t="shared" si="41"/>
        <v/>
      </c>
      <c r="J120" s="11" t="str">
        <f t="shared" si="42"/>
        <v/>
      </c>
      <c r="K120" s="11" t="str">
        <f t="shared" si="43"/>
        <v/>
      </c>
      <c r="L120" t="str">
        <f t="shared" si="44"/>
        <v/>
      </c>
      <c r="M120" t="str">
        <f t="shared" si="45"/>
        <v/>
      </c>
      <c r="N120" t="str">
        <f t="shared" si="46"/>
        <v/>
      </c>
      <c r="O120" t="str">
        <f t="shared" si="47"/>
        <v/>
      </c>
      <c r="P120" s="11" t="str">
        <f t="shared" si="48"/>
        <v/>
      </c>
      <c r="Q120" s="11" t="str">
        <f t="shared" si="49"/>
        <v/>
      </c>
      <c r="R120" s="11" t="str">
        <f t="shared" si="50"/>
        <v/>
      </c>
      <c r="S120" s="9" t="str">
        <f t="shared" si="51"/>
        <v/>
      </c>
    </row>
    <row r="121" spans="1:19" x14ac:dyDescent="0.35">
      <c r="A121" t="str">
        <f>IF(ROW()-2&lt;=COUNTA('5- Etapes &amp; occurrences'!$A$3:$A$100),'5- Etapes &amp; occurrences'!A120,"")</f>
        <v/>
      </c>
      <c r="B121" t="str">
        <f>IF(A121="","",'5- Etapes &amp; occurrences'!B120)</f>
        <v/>
      </c>
      <c r="C121" t="str">
        <f>IF(A121="","",'5- Etapes &amp; occurrences'!C120)</f>
        <v/>
      </c>
      <c r="D121" t="str">
        <f>IF(A121="","",'5- Etapes &amp; occurrences'!D120)</f>
        <v/>
      </c>
      <c r="E121" t="str">
        <f>IF(A121="","",'5- Etapes &amp; occurrences'!E120)</f>
        <v/>
      </c>
      <c r="F121" t="str">
        <f>IF(A121="","",'5- Etapes &amp; occurrences'!F120)</f>
        <v/>
      </c>
      <c r="G121" s="11" t="str">
        <f t="shared" si="39"/>
        <v/>
      </c>
      <c r="H121" s="11" t="str">
        <f t="shared" si="40"/>
        <v/>
      </c>
      <c r="I121" s="11" t="str">
        <f t="shared" si="41"/>
        <v/>
      </c>
      <c r="J121" s="11" t="str">
        <f t="shared" si="42"/>
        <v/>
      </c>
      <c r="K121" s="11" t="str">
        <f t="shared" si="43"/>
        <v/>
      </c>
      <c r="L121" t="str">
        <f t="shared" si="44"/>
        <v/>
      </c>
      <c r="M121" t="str">
        <f t="shared" si="45"/>
        <v/>
      </c>
      <c r="N121" t="str">
        <f t="shared" si="46"/>
        <v/>
      </c>
      <c r="O121" t="str">
        <f t="shared" si="47"/>
        <v/>
      </c>
      <c r="P121" s="11" t="str">
        <f t="shared" si="48"/>
        <v/>
      </c>
      <c r="Q121" s="11" t="str">
        <f t="shared" si="49"/>
        <v/>
      </c>
      <c r="R121" s="11" t="str">
        <f t="shared" si="50"/>
        <v/>
      </c>
      <c r="S121" s="9" t="str">
        <f t="shared" si="51"/>
        <v/>
      </c>
    </row>
    <row r="122" spans="1:19" x14ac:dyDescent="0.35">
      <c r="A122" t="str">
        <f>IF(ROW()-2&lt;=COUNTA('5- Etapes &amp; occurrences'!$A$3:$A$100),'5- Etapes &amp; occurrences'!A121,"")</f>
        <v/>
      </c>
      <c r="B122" t="str">
        <f>IF(A122="","",'5- Etapes &amp; occurrences'!B121)</f>
        <v/>
      </c>
      <c r="C122" t="str">
        <f>IF(A122="","",'5- Etapes &amp; occurrences'!C121)</f>
        <v/>
      </c>
      <c r="D122" t="str">
        <f>IF(A122="","",'5- Etapes &amp; occurrences'!D121)</f>
        <v/>
      </c>
      <c r="E122" t="str">
        <f>IF(A122="","",'5- Etapes &amp; occurrences'!E121)</f>
        <v/>
      </c>
      <c r="F122" t="str">
        <f>IF(A122="","",'5- Etapes &amp; occurrences'!F121)</f>
        <v/>
      </c>
      <c r="G122" s="11" t="str">
        <f t="shared" si="39"/>
        <v/>
      </c>
      <c r="H122" s="11" t="str">
        <f t="shared" si="40"/>
        <v/>
      </c>
      <c r="I122" s="11" t="str">
        <f t="shared" si="41"/>
        <v/>
      </c>
      <c r="J122" s="11" t="str">
        <f t="shared" si="42"/>
        <v/>
      </c>
      <c r="K122" s="11" t="str">
        <f t="shared" si="43"/>
        <v/>
      </c>
      <c r="L122" t="str">
        <f t="shared" si="44"/>
        <v/>
      </c>
      <c r="M122" t="str">
        <f t="shared" si="45"/>
        <v/>
      </c>
      <c r="N122" t="str">
        <f t="shared" si="46"/>
        <v/>
      </c>
      <c r="O122" t="str">
        <f t="shared" si="47"/>
        <v/>
      </c>
      <c r="P122" s="11" t="str">
        <f t="shared" si="48"/>
        <v/>
      </c>
      <c r="Q122" s="11" t="str">
        <f t="shared" si="49"/>
        <v/>
      </c>
      <c r="R122" s="11" t="str">
        <f t="shared" si="50"/>
        <v/>
      </c>
      <c r="S122" s="9" t="str">
        <f t="shared" si="51"/>
        <v/>
      </c>
    </row>
    <row r="123" spans="1:19" x14ac:dyDescent="0.35">
      <c r="A123" t="str">
        <f>IF(ROW()-2&lt;=COUNTA('5- Etapes &amp; occurrences'!$A$3:$A$100),'5- Etapes &amp; occurrences'!A122,"")</f>
        <v/>
      </c>
      <c r="B123" t="str">
        <f>IF(A123="","",'5- Etapes &amp; occurrences'!B122)</f>
        <v/>
      </c>
      <c r="C123" t="str">
        <f>IF(A123="","",'5- Etapes &amp; occurrences'!C122)</f>
        <v/>
      </c>
      <c r="D123" t="str">
        <f>IF(A123="","",'5- Etapes &amp; occurrences'!D122)</f>
        <v/>
      </c>
      <c r="E123" t="str">
        <f>IF(A123="","",'5- Etapes &amp; occurrences'!E122)</f>
        <v/>
      </c>
      <c r="F123" t="str">
        <f>IF(A123="","",'5- Etapes &amp; occurrences'!F122)</f>
        <v/>
      </c>
      <c r="G123" s="11" t="str">
        <f t="shared" si="39"/>
        <v/>
      </c>
      <c r="H123" s="11" t="str">
        <f t="shared" si="40"/>
        <v/>
      </c>
      <c r="I123" s="11" t="str">
        <f t="shared" si="41"/>
        <v/>
      </c>
      <c r="J123" s="11" t="str">
        <f t="shared" si="42"/>
        <v/>
      </c>
      <c r="K123" s="11" t="str">
        <f t="shared" si="43"/>
        <v/>
      </c>
      <c r="L123" t="str">
        <f t="shared" si="44"/>
        <v/>
      </c>
      <c r="M123" t="str">
        <f t="shared" si="45"/>
        <v/>
      </c>
      <c r="N123" t="str">
        <f t="shared" si="46"/>
        <v/>
      </c>
      <c r="O123" t="str">
        <f t="shared" si="47"/>
        <v/>
      </c>
      <c r="P123" s="11" t="str">
        <f t="shared" si="48"/>
        <v/>
      </c>
      <c r="Q123" s="11" t="str">
        <f t="shared" si="49"/>
        <v/>
      </c>
      <c r="R123" s="11" t="str">
        <f t="shared" si="50"/>
        <v/>
      </c>
      <c r="S123" s="9" t="str">
        <f t="shared" si="51"/>
        <v/>
      </c>
    </row>
    <row r="124" spans="1:19" x14ac:dyDescent="0.35">
      <c r="A124" t="str">
        <f>IF(ROW()-2&lt;=COUNTA('5- Etapes &amp; occurrences'!$A$3:$A$100),'5- Etapes &amp; occurrences'!A123,"")</f>
        <v/>
      </c>
      <c r="B124" t="str">
        <f>IF(A124="","",'5- Etapes &amp; occurrences'!B123)</f>
        <v/>
      </c>
      <c r="C124" t="str">
        <f>IF(A124="","",'5- Etapes &amp; occurrences'!C123)</f>
        <v/>
      </c>
      <c r="D124" t="str">
        <f>IF(A124="","",'5- Etapes &amp; occurrences'!D123)</f>
        <v/>
      </c>
      <c r="E124" t="str">
        <f>IF(A124="","",'5- Etapes &amp; occurrences'!E123)</f>
        <v/>
      </c>
      <c r="F124" t="str">
        <f>IF(A124="","",'5- Etapes &amp; occurrences'!F123)</f>
        <v/>
      </c>
      <c r="G124" s="11" t="str">
        <f t="shared" si="39"/>
        <v/>
      </c>
      <c r="H124" s="11" t="str">
        <f t="shared" si="40"/>
        <v/>
      </c>
      <c r="I124" s="11" t="str">
        <f t="shared" si="41"/>
        <v/>
      </c>
      <c r="J124" s="11" t="str">
        <f t="shared" si="42"/>
        <v/>
      </c>
      <c r="K124" s="11" t="str">
        <f t="shared" si="43"/>
        <v/>
      </c>
      <c r="L124" t="str">
        <f t="shared" si="44"/>
        <v/>
      </c>
      <c r="M124" t="str">
        <f t="shared" si="45"/>
        <v/>
      </c>
      <c r="N124" t="str">
        <f t="shared" si="46"/>
        <v/>
      </c>
      <c r="O124" t="str">
        <f t="shared" si="47"/>
        <v/>
      </c>
      <c r="P124" s="11" t="str">
        <f t="shared" si="48"/>
        <v/>
      </c>
      <c r="Q124" s="11" t="str">
        <f t="shared" si="49"/>
        <v/>
      </c>
      <c r="R124" s="11" t="str">
        <f t="shared" si="50"/>
        <v/>
      </c>
      <c r="S124" s="9" t="str">
        <f t="shared" si="51"/>
        <v/>
      </c>
    </row>
    <row r="125" spans="1:19" x14ac:dyDescent="0.35">
      <c r="A125" t="str">
        <f>IF(ROW()-2&lt;=COUNTA('5- Etapes &amp; occurrences'!$A$3:$A$100),'5- Etapes &amp; occurrences'!A124,"")</f>
        <v/>
      </c>
      <c r="B125" t="str">
        <f>IF(A125="","",'5- Etapes &amp; occurrences'!B124)</f>
        <v/>
      </c>
      <c r="C125" t="str">
        <f>IF(A125="","",'5- Etapes &amp; occurrences'!C124)</f>
        <v/>
      </c>
      <c r="D125" t="str">
        <f>IF(A125="","",'5- Etapes &amp; occurrences'!D124)</f>
        <v/>
      </c>
      <c r="E125" t="str">
        <f>IF(A125="","",'5- Etapes &amp; occurrences'!E124)</f>
        <v/>
      </c>
      <c r="F125" t="str">
        <f>IF(A125="","",'5- Etapes &amp; occurrences'!F124)</f>
        <v/>
      </c>
      <c r="G125" s="11" t="str">
        <f t="shared" si="39"/>
        <v/>
      </c>
      <c r="H125" s="11" t="str">
        <f t="shared" si="40"/>
        <v/>
      </c>
      <c r="I125" s="11" t="str">
        <f t="shared" si="41"/>
        <v/>
      </c>
      <c r="J125" s="11" t="str">
        <f t="shared" si="42"/>
        <v/>
      </c>
      <c r="K125" s="11" t="str">
        <f t="shared" si="43"/>
        <v/>
      </c>
      <c r="L125" t="str">
        <f t="shared" si="44"/>
        <v/>
      </c>
      <c r="M125" t="str">
        <f t="shared" si="45"/>
        <v/>
      </c>
      <c r="N125" t="str">
        <f t="shared" si="46"/>
        <v/>
      </c>
      <c r="O125" t="str">
        <f t="shared" si="47"/>
        <v/>
      </c>
      <c r="P125" s="11" t="str">
        <f t="shared" si="48"/>
        <v/>
      </c>
      <c r="Q125" s="11" t="str">
        <f t="shared" si="49"/>
        <v/>
      </c>
      <c r="R125" s="11" t="str">
        <f t="shared" si="50"/>
        <v/>
      </c>
      <c r="S125" s="9" t="str">
        <f t="shared" si="51"/>
        <v/>
      </c>
    </row>
    <row r="126" spans="1:19" x14ac:dyDescent="0.35">
      <c r="A126" t="str">
        <f>IF(ROW()-2&lt;=COUNTA('5- Etapes &amp; occurrences'!$A$3:$A$100),'5- Etapes &amp; occurrences'!A125,"")</f>
        <v/>
      </c>
      <c r="B126" t="str">
        <f>IF(A126="","",'5- Etapes &amp; occurrences'!B125)</f>
        <v/>
      </c>
      <c r="C126" t="str">
        <f>IF(A126="","",'5- Etapes &amp; occurrences'!C125)</f>
        <v/>
      </c>
      <c r="D126" t="str">
        <f>IF(A126="","",'5- Etapes &amp; occurrences'!D125)</f>
        <v/>
      </c>
      <c r="E126" t="str">
        <f>IF(A126="","",'5- Etapes &amp; occurrences'!E125)</f>
        <v/>
      </c>
      <c r="F126" t="str">
        <f>IF(A126="","",'5- Etapes &amp; occurrences'!F125)</f>
        <v/>
      </c>
      <c r="G126" s="11" t="str">
        <f t="shared" si="39"/>
        <v/>
      </c>
      <c r="H126" s="11" t="str">
        <f t="shared" si="40"/>
        <v/>
      </c>
      <c r="I126" s="11" t="str">
        <f t="shared" si="41"/>
        <v/>
      </c>
      <c r="J126" s="11" t="str">
        <f t="shared" si="42"/>
        <v/>
      </c>
      <c r="K126" s="11" t="str">
        <f t="shared" si="43"/>
        <v/>
      </c>
      <c r="L126" t="str">
        <f t="shared" si="44"/>
        <v/>
      </c>
      <c r="M126" t="str">
        <f t="shared" si="45"/>
        <v/>
      </c>
      <c r="N126" t="str">
        <f t="shared" si="46"/>
        <v/>
      </c>
      <c r="O126" t="str">
        <f t="shared" si="47"/>
        <v/>
      </c>
      <c r="P126" s="11" t="str">
        <f t="shared" si="48"/>
        <v/>
      </c>
      <c r="Q126" s="11" t="str">
        <f t="shared" si="49"/>
        <v/>
      </c>
      <c r="R126" s="11" t="str">
        <f t="shared" si="50"/>
        <v/>
      </c>
      <c r="S126" s="9" t="str">
        <f t="shared" si="51"/>
        <v/>
      </c>
    </row>
    <row r="127" spans="1:19" x14ac:dyDescent="0.35">
      <c r="A127" t="str">
        <f>IF(ROW()-2&lt;=COUNTA('5- Etapes &amp; occurrences'!$A$3:$A$100),'5- Etapes &amp; occurrences'!A126,"")</f>
        <v/>
      </c>
      <c r="B127" t="str">
        <f>IF(A127="","",'5- Etapes &amp; occurrences'!B126)</f>
        <v/>
      </c>
      <c r="C127" t="str">
        <f>IF(A127="","",'5- Etapes &amp; occurrences'!C126)</f>
        <v/>
      </c>
      <c r="D127" t="str">
        <f>IF(A127="","",'5- Etapes &amp; occurrences'!D126)</f>
        <v/>
      </c>
      <c r="E127" t="str">
        <f>IF(A127="","",'5- Etapes &amp; occurrences'!E126)</f>
        <v/>
      </c>
      <c r="F127" t="str">
        <f>IF(A127="","",'5- Etapes &amp; occurrences'!F126)</f>
        <v/>
      </c>
      <c r="G127" s="11" t="str">
        <f t="shared" si="39"/>
        <v/>
      </c>
      <c r="H127" s="11" t="str">
        <f t="shared" si="40"/>
        <v/>
      </c>
      <c r="I127" s="11" t="str">
        <f t="shared" si="41"/>
        <v/>
      </c>
      <c r="J127" s="11" t="str">
        <f t="shared" si="42"/>
        <v/>
      </c>
      <c r="K127" s="11" t="str">
        <f t="shared" si="43"/>
        <v/>
      </c>
      <c r="L127" t="str">
        <f t="shared" si="44"/>
        <v/>
      </c>
      <c r="M127" t="str">
        <f t="shared" si="45"/>
        <v/>
      </c>
      <c r="N127" t="str">
        <f t="shared" si="46"/>
        <v/>
      </c>
      <c r="O127" t="str">
        <f t="shared" si="47"/>
        <v/>
      </c>
      <c r="P127" s="11" t="str">
        <f t="shared" si="48"/>
        <v/>
      </c>
      <c r="Q127" s="11" t="str">
        <f t="shared" si="49"/>
        <v/>
      </c>
      <c r="R127" s="11" t="str">
        <f t="shared" si="50"/>
        <v/>
      </c>
      <c r="S127" s="9" t="str">
        <f t="shared" si="51"/>
        <v/>
      </c>
    </row>
    <row r="128" spans="1:19" x14ac:dyDescent="0.35">
      <c r="A128" t="str">
        <f>IF(ROW()-2&lt;=COUNTA('5- Etapes &amp; occurrences'!$A$3:$A$100),'5- Etapes &amp; occurrences'!A127,"")</f>
        <v/>
      </c>
      <c r="B128" t="str">
        <f>IF(A128="","",'5- Etapes &amp; occurrences'!B127)</f>
        <v/>
      </c>
      <c r="C128" t="str">
        <f>IF(A128="","",'5- Etapes &amp; occurrences'!C127)</f>
        <v/>
      </c>
      <c r="D128" t="str">
        <f>IF(A128="","",'5- Etapes &amp; occurrences'!D127)</f>
        <v/>
      </c>
      <c r="E128" t="str">
        <f>IF(A128="","",'5- Etapes &amp; occurrences'!E127)</f>
        <v/>
      </c>
      <c r="F128" t="str">
        <f>IF(A128="","",'5- Etapes &amp; occurrences'!F127)</f>
        <v/>
      </c>
      <c r="G128" s="11" t="str">
        <f t="shared" si="39"/>
        <v/>
      </c>
      <c r="H128" s="11" t="str">
        <f t="shared" si="40"/>
        <v/>
      </c>
      <c r="I128" s="11" t="str">
        <f t="shared" si="41"/>
        <v/>
      </c>
      <c r="J128" s="11" t="str">
        <f t="shared" si="42"/>
        <v/>
      </c>
      <c r="K128" s="11" t="str">
        <f t="shared" si="43"/>
        <v/>
      </c>
      <c r="L128" t="str">
        <f t="shared" si="44"/>
        <v/>
      </c>
      <c r="M128" t="str">
        <f t="shared" si="45"/>
        <v/>
      </c>
      <c r="N128" t="str">
        <f t="shared" si="46"/>
        <v/>
      </c>
      <c r="O128" t="str">
        <f t="shared" si="47"/>
        <v/>
      </c>
      <c r="P128" s="11" t="str">
        <f t="shared" si="48"/>
        <v/>
      </c>
      <c r="Q128" s="11" t="str">
        <f t="shared" si="49"/>
        <v/>
      </c>
      <c r="R128" s="11" t="str">
        <f t="shared" si="50"/>
        <v/>
      </c>
      <c r="S128" s="9" t="str">
        <f t="shared" si="51"/>
        <v/>
      </c>
    </row>
    <row r="129" spans="1:19" x14ac:dyDescent="0.35">
      <c r="A129" t="str">
        <f>IF(ROW()-2&lt;=COUNTA('5- Etapes &amp; occurrences'!$A$3:$A$100),'5- Etapes &amp; occurrences'!A128,"")</f>
        <v/>
      </c>
      <c r="B129" t="str">
        <f>IF(A129="","",'5- Etapes &amp; occurrences'!B128)</f>
        <v/>
      </c>
      <c r="C129" t="str">
        <f>IF(A129="","",'5- Etapes &amp; occurrences'!C128)</f>
        <v/>
      </c>
      <c r="D129" t="str">
        <f>IF(A129="","",'5- Etapes &amp; occurrences'!D128)</f>
        <v/>
      </c>
      <c r="E129" t="str">
        <f>IF(A129="","",'5- Etapes &amp; occurrences'!E128)</f>
        <v/>
      </c>
      <c r="F129" t="str">
        <f>IF(A129="","",'5- Etapes &amp; occurrences'!F128)</f>
        <v/>
      </c>
      <c r="G129" s="11" t="str">
        <f t="shared" si="39"/>
        <v/>
      </c>
      <c r="H129" s="11" t="str">
        <f t="shared" si="40"/>
        <v/>
      </c>
      <c r="I129" s="11" t="str">
        <f t="shared" si="41"/>
        <v/>
      </c>
      <c r="J129" s="11" t="str">
        <f t="shared" si="42"/>
        <v/>
      </c>
      <c r="K129" s="11" t="str">
        <f t="shared" si="43"/>
        <v/>
      </c>
      <c r="L129" t="str">
        <f t="shared" si="44"/>
        <v/>
      </c>
      <c r="M129" t="str">
        <f t="shared" si="45"/>
        <v/>
      </c>
      <c r="N129" t="str">
        <f t="shared" si="46"/>
        <v/>
      </c>
      <c r="O129" t="str">
        <f t="shared" si="47"/>
        <v/>
      </c>
      <c r="P129" s="11" t="str">
        <f t="shared" si="48"/>
        <v/>
      </c>
      <c r="Q129" s="11" t="str">
        <f t="shared" si="49"/>
        <v/>
      </c>
      <c r="R129" s="11" t="str">
        <f t="shared" si="50"/>
        <v/>
      </c>
      <c r="S129" s="9" t="str">
        <f t="shared" si="51"/>
        <v/>
      </c>
    </row>
    <row r="130" spans="1:19" x14ac:dyDescent="0.35">
      <c r="A130" t="str">
        <f>IF(ROW()-2&lt;=COUNTA('5- Etapes &amp; occurrences'!$A$3:$A$100),'5- Etapes &amp; occurrences'!A129,"")</f>
        <v/>
      </c>
      <c r="B130" t="str">
        <f>IF(A130="","",'5- Etapes &amp; occurrences'!B129)</f>
        <v/>
      </c>
      <c r="C130" t="str">
        <f>IF(A130="","",'5- Etapes &amp; occurrences'!C129)</f>
        <v/>
      </c>
      <c r="D130" t="str">
        <f>IF(A130="","",'5- Etapes &amp; occurrences'!D129)</f>
        <v/>
      </c>
      <c r="E130" t="str">
        <f>IF(A130="","",'5- Etapes &amp; occurrences'!E129)</f>
        <v/>
      </c>
      <c r="F130" t="str">
        <f>IF(A130="","",'5- Etapes &amp; occurrences'!F129)</f>
        <v/>
      </c>
      <c r="G130" s="11" t="str">
        <f t="shared" si="39"/>
        <v/>
      </c>
      <c r="H130" s="11" t="str">
        <f t="shared" si="40"/>
        <v/>
      </c>
      <c r="I130" s="11" t="str">
        <f t="shared" si="41"/>
        <v/>
      </c>
      <c r="J130" s="11" t="str">
        <f t="shared" si="42"/>
        <v/>
      </c>
      <c r="K130" s="11" t="str">
        <f t="shared" si="43"/>
        <v/>
      </c>
      <c r="L130" t="str">
        <f t="shared" si="44"/>
        <v/>
      </c>
      <c r="M130" t="str">
        <f t="shared" si="45"/>
        <v/>
      </c>
      <c r="N130" t="str">
        <f t="shared" si="46"/>
        <v/>
      </c>
      <c r="O130" t="str">
        <f t="shared" si="47"/>
        <v/>
      </c>
      <c r="P130" s="11" t="str">
        <f t="shared" si="48"/>
        <v/>
      </c>
      <c r="Q130" s="11" t="str">
        <f t="shared" si="49"/>
        <v/>
      </c>
      <c r="R130" s="11" t="str">
        <f t="shared" si="50"/>
        <v/>
      </c>
      <c r="S130" s="9" t="str">
        <f t="shared" si="51"/>
        <v/>
      </c>
    </row>
    <row r="131" spans="1:19" x14ac:dyDescent="0.35">
      <c r="A131" t="str">
        <f>IF(ROW()-2&lt;=COUNTA('5- Etapes &amp; occurrences'!$A$3:$A$100),'5- Etapes &amp; occurrences'!A130,"")</f>
        <v/>
      </c>
      <c r="B131" t="str">
        <f>IF(A131="","",'5- Etapes &amp; occurrences'!B130)</f>
        <v/>
      </c>
      <c r="C131" t="str">
        <f>IF(A131="","",'5- Etapes &amp; occurrences'!C130)</f>
        <v/>
      </c>
      <c r="D131" t="str">
        <f>IF(A131="","",'5- Etapes &amp; occurrences'!D130)</f>
        <v/>
      </c>
      <c r="E131" t="str">
        <f>IF(A131="","",'5- Etapes &amp; occurrences'!E130)</f>
        <v/>
      </c>
      <c r="F131" t="str">
        <f>IF(A131="","",'5- Etapes &amp; occurrences'!F130)</f>
        <v/>
      </c>
      <c r="G131" s="11" t="str">
        <f t="shared" si="39"/>
        <v/>
      </c>
      <c r="H131" s="11" t="str">
        <f t="shared" si="40"/>
        <v/>
      </c>
      <c r="I131" s="11" t="str">
        <f t="shared" si="41"/>
        <v/>
      </c>
      <c r="J131" s="11" t="str">
        <f t="shared" si="42"/>
        <v/>
      </c>
      <c r="K131" s="11" t="str">
        <f t="shared" si="43"/>
        <v/>
      </c>
      <c r="L131" t="str">
        <f t="shared" si="44"/>
        <v/>
      </c>
      <c r="M131" t="str">
        <f t="shared" si="45"/>
        <v/>
      </c>
      <c r="N131" t="str">
        <f t="shared" si="46"/>
        <v/>
      </c>
      <c r="O131" t="str">
        <f t="shared" si="47"/>
        <v/>
      </c>
      <c r="P131" s="11" t="str">
        <f t="shared" si="48"/>
        <v/>
      </c>
      <c r="Q131" s="11" t="str">
        <f t="shared" si="49"/>
        <v/>
      </c>
      <c r="R131" s="11" t="str">
        <f t="shared" si="50"/>
        <v/>
      </c>
      <c r="S131" s="9" t="str">
        <f t="shared" si="51"/>
        <v/>
      </c>
    </row>
    <row r="132" spans="1:19" x14ac:dyDescent="0.35">
      <c r="A132" t="str">
        <f>IF(ROW()-2&lt;=COUNTA('5- Etapes &amp; occurrences'!$A$3:$A$100),'5- Etapes &amp; occurrences'!A131,"")</f>
        <v/>
      </c>
      <c r="B132" t="str">
        <f>IF(A132="","",'5- Etapes &amp; occurrences'!B131)</f>
        <v/>
      </c>
      <c r="C132" t="str">
        <f>IF(A132="","",'5- Etapes &amp; occurrences'!C131)</f>
        <v/>
      </c>
      <c r="D132" t="str">
        <f>IF(A132="","",'5- Etapes &amp; occurrences'!D131)</f>
        <v/>
      </c>
      <c r="E132" t="str">
        <f>IF(A132="","",'5- Etapes &amp; occurrences'!E131)</f>
        <v/>
      </c>
      <c r="F132" t="str">
        <f>IF(A132="","",'5- Etapes &amp; occurrences'!F131)</f>
        <v/>
      </c>
      <c r="G132" s="11" t="str">
        <f t="shared" ref="G132:G163" si="52">IF(A132="","",IFERROR(VLOOKUP(D132,Tarifs_Roles,3,FALSE),0))</f>
        <v/>
      </c>
      <c r="H132" s="11" t="str">
        <f t="shared" ref="H132:H163" si="53">IF(A132="","",E132/60*G132*F132)</f>
        <v/>
      </c>
      <c r="I132" s="11" t="str">
        <f t="shared" ref="I132:I163" si="54">IF(A132="","",H132*Taux_Indirects)</f>
        <v/>
      </c>
      <c r="J132" s="11" t="str">
        <f t="shared" ref="J132:J163" si="55">IF(A132="","",H132+I132)</f>
        <v/>
      </c>
      <c r="K132" s="11" t="str">
        <f t="shared" ref="K132:K163" si="56">IF(A132="","",J132*Semaines_An)</f>
        <v/>
      </c>
      <c r="L132" t="str">
        <f t="shared" ref="L132:L163" si="57">IF(A132="","",Gain_Min_Etape)</f>
        <v/>
      </c>
      <c r="M132" t="str">
        <f t="shared" ref="M132:M163" si="58">IF(A132="","",MAX(E132-L132,0))</f>
        <v/>
      </c>
      <c r="N132" t="str">
        <f t="shared" ref="N132:N163" si="59">IF(A132="","",Taux_Auto)</f>
        <v/>
      </c>
      <c r="O132" t="str">
        <f t="shared" ref="O132:O163" si="60">IF(A132="","",M132*(1-N132))</f>
        <v/>
      </c>
      <c r="P132" s="11" t="str">
        <f t="shared" ref="P132:P163" si="61">IF(A132="","",((E132-O132)/60*G132*F132)*(1+Taux_Indirects))</f>
        <v/>
      </c>
      <c r="Q132" s="11" t="str">
        <f t="shared" ref="Q132:Q163" si="62">IF(A132="","",P132*Semaines_An)</f>
        <v/>
      </c>
      <c r="R132" s="11" t="str">
        <f t="shared" ref="R132:R163" si="63">IF(A132="","",Cout_MEO)</f>
        <v/>
      </c>
      <c r="S132" s="9" t="str">
        <f t="shared" ref="S132:S163" si="64">IF(A132="","",IF(Q132=0,0,R132/Q132))</f>
        <v/>
      </c>
    </row>
    <row r="133" spans="1:19" x14ac:dyDescent="0.35">
      <c r="A133" t="str">
        <f>IF(ROW()-2&lt;=COUNTA('5- Etapes &amp; occurrences'!$A$3:$A$100),'5- Etapes &amp; occurrences'!A132,"")</f>
        <v/>
      </c>
      <c r="B133" t="str">
        <f>IF(A133="","",'5- Etapes &amp; occurrences'!B132)</f>
        <v/>
      </c>
      <c r="C133" t="str">
        <f>IF(A133="","",'5- Etapes &amp; occurrences'!C132)</f>
        <v/>
      </c>
      <c r="D133" t="str">
        <f>IF(A133="","",'5- Etapes &amp; occurrences'!D132)</f>
        <v/>
      </c>
      <c r="E133" t="str">
        <f>IF(A133="","",'5- Etapes &amp; occurrences'!E132)</f>
        <v/>
      </c>
      <c r="F133" t="str">
        <f>IF(A133="","",'5- Etapes &amp; occurrences'!F132)</f>
        <v/>
      </c>
      <c r="G133" s="11" t="str">
        <f t="shared" si="52"/>
        <v/>
      </c>
      <c r="H133" s="11" t="str">
        <f t="shared" si="53"/>
        <v/>
      </c>
      <c r="I133" s="11" t="str">
        <f t="shared" si="54"/>
        <v/>
      </c>
      <c r="J133" s="11" t="str">
        <f t="shared" si="55"/>
        <v/>
      </c>
      <c r="K133" s="11" t="str">
        <f t="shared" si="56"/>
        <v/>
      </c>
      <c r="L133" t="str">
        <f t="shared" si="57"/>
        <v/>
      </c>
      <c r="M133" t="str">
        <f t="shared" si="58"/>
        <v/>
      </c>
      <c r="N133" t="str">
        <f t="shared" si="59"/>
        <v/>
      </c>
      <c r="O133" t="str">
        <f t="shared" si="60"/>
        <v/>
      </c>
      <c r="P133" s="11" t="str">
        <f t="shared" si="61"/>
        <v/>
      </c>
      <c r="Q133" s="11" t="str">
        <f t="shared" si="62"/>
        <v/>
      </c>
      <c r="R133" s="11" t="str">
        <f t="shared" si="63"/>
        <v/>
      </c>
      <c r="S133" s="9" t="str">
        <f t="shared" si="64"/>
        <v/>
      </c>
    </row>
    <row r="134" spans="1:19" x14ac:dyDescent="0.35">
      <c r="A134" t="str">
        <f>IF(ROW()-2&lt;=COUNTA('5- Etapes &amp; occurrences'!$A$3:$A$100),'5- Etapes &amp; occurrences'!A133,"")</f>
        <v/>
      </c>
      <c r="B134" t="str">
        <f>IF(A134="","",'5- Etapes &amp; occurrences'!B133)</f>
        <v/>
      </c>
      <c r="C134" t="str">
        <f>IF(A134="","",'5- Etapes &amp; occurrences'!C133)</f>
        <v/>
      </c>
      <c r="D134" t="str">
        <f>IF(A134="","",'5- Etapes &amp; occurrences'!D133)</f>
        <v/>
      </c>
      <c r="E134" t="str">
        <f>IF(A134="","",'5- Etapes &amp; occurrences'!E133)</f>
        <v/>
      </c>
      <c r="F134" t="str">
        <f>IF(A134="","",'5- Etapes &amp; occurrences'!F133)</f>
        <v/>
      </c>
      <c r="G134" s="11" t="str">
        <f t="shared" si="52"/>
        <v/>
      </c>
      <c r="H134" s="11" t="str">
        <f t="shared" si="53"/>
        <v/>
      </c>
      <c r="I134" s="11" t="str">
        <f t="shared" si="54"/>
        <v/>
      </c>
      <c r="J134" s="11" t="str">
        <f t="shared" si="55"/>
        <v/>
      </c>
      <c r="K134" s="11" t="str">
        <f t="shared" si="56"/>
        <v/>
      </c>
      <c r="L134" t="str">
        <f t="shared" si="57"/>
        <v/>
      </c>
      <c r="M134" t="str">
        <f t="shared" si="58"/>
        <v/>
      </c>
      <c r="N134" t="str">
        <f t="shared" si="59"/>
        <v/>
      </c>
      <c r="O134" t="str">
        <f t="shared" si="60"/>
        <v/>
      </c>
      <c r="P134" s="11" t="str">
        <f t="shared" si="61"/>
        <v/>
      </c>
      <c r="Q134" s="11" t="str">
        <f t="shared" si="62"/>
        <v/>
      </c>
      <c r="R134" s="11" t="str">
        <f t="shared" si="63"/>
        <v/>
      </c>
      <c r="S134" s="9" t="str">
        <f t="shared" si="64"/>
        <v/>
      </c>
    </row>
    <row r="135" spans="1:19" x14ac:dyDescent="0.35">
      <c r="A135" t="str">
        <f>IF(ROW()-2&lt;=COUNTA('5- Etapes &amp; occurrences'!$A$3:$A$100),'5- Etapes &amp; occurrences'!A134,"")</f>
        <v/>
      </c>
      <c r="B135" t="str">
        <f>IF(A135="","",'5- Etapes &amp; occurrences'!B134)</f>
        <v/>
      </c>
      <c r="C135" t="str">
        <f>IF(A135="","",'5- Etapes &amp; occurrences'!C134)</f>
        <v/>
      </c>
      <c r="D135" t="str">
        <f>IF(A135="","",'5- Etapes &amp; occurrences'!D134)</f>
        <v/>
      </c>
      <c r="E135" t="str">
        <f>IF(A135="","",'5- Etapes &amp; occurrences'!E134)</f>
        <v/>
      </c>
      <c r="F135" t="str">
        <f>IF(A135="","",'5- Etapes &amp; occurrences'!F134)</f>
        <v/>
      </c>
      <c r="G135" s="11" t="str">
        <f t="shared" si="52"/>
        <v/>
      </c>
      <c r="H135" s="11" t="str">
        <f t="shared" si="53"/>
        <v/>
      </c>
      <c r="I135" s="11" t="str">
        <f t="shared" si="54"/>
        <v/>
      </c>
      <c r="J135" s="11" t="str">
        <f t="shared" si="55"/>
        <v/>
      </c>
      <c r="K135" s="11" t="str">
        <f t="shared" si="56"/>
        <v/>
      </c>
      <c r="L135" t="str">
        <f t="shared" si="57"/>
        <v/>
      </c>
      <c r="M135" t="str">
        <f t="shared" si="58"/>
        <v/>
      </c>
      <c r="N135" t="str">
        <f t="shared" si="59"/>
        <v/>
      </c>
      <c r="O135" t="str">
        <f t="shared" si="60"/>
        <v/>
      </c>
      <c r="P135" s="11" t="str">
        <f t="shared" si="61"/>
        <v/>
      </c>
      <c r="Q135" s="11" t="str">
        <f t="shared" si="62"/>
        <v/>
      </c>
      <c r="R135" s="11" t="str">
        <f t="shared" si="63"/>
        <v/>
      </c>
      <c r="S135" s="9" t="str">
        <f t="shared" si="64"/>
        <v/>
      </c>
    </row>
    <row r="136" spans="1:19" x14ac:dyDescent="0.35">
      <c r="A136" t="str">
        <f>IF(ROW()-2&lt;=COUNTA('5- Etapes &amp; occurrences'!$A$3:$A$100),'5- Etapes &amp; occurrences'!A135,"")</f>
        <v/>
      </c>
      <c r="B136" t="str">
        <f>IF(A136="","",'5- Etapes &amp; occurrences'!B135)</f>
        <v/>
      </c>
      <c r="C136" t="str">
        <f>IF(A136="","",'5- Etapes &amp; occurrences'!C135)</f>
        <v/>
      </c>
      <c r="D136" t="str">
        <f>IF(A136="","",'5- Etapes &amp; occurrences'!D135)</f>
        <v/>
      </c>
      <c r="E136" t="str">
        <f>IF(A136="","",'5- Etapes &amp; occurrences'!E135)</f>
        <v/>
      </c>
      <c r="F136" t="str">
        <f>IF(A136="","",'5- Etapes &amp; occurrences'!F135)</f>
        <v/>
      </c>
      <c r="G136" s="11" t="str">
        <f t="shared" si="52"/>
        <v/>
      </c>
      <c r="H136" s="11" t="str">
        <f t="shared" si="53"/>
        <v/>
      </c>
      <c r="I136" s="11" t="str">
        <f t="shared" si="54"/>
        <v/>
      </c>
      <c r="J136" s="11" t="str">
        <f t="shared" si="55"/>
        <v/>
      </c>
      <c r="K136" s="11" t="str">
        <f t="shared" si="56"/>
        <v/>
      </c>
      <c r="L136" t="str">
        <f t="shared" si="57"/>
        <v/>
      </c>
      <c r="M136" t="str">
        <f t="shared" si="58"/>
        <v/>
      </c>
      <c r="N136" t="str">
        <f t="shared" si="59"/>
        <v/>
      </c>
      <c r="O136" t="str">
        <f t="shared" si="60"/>
        <v/>
      </c>
      <c r="P136" s="11" t="str">
        <f t="shared" si="61"/>
        <v/>
      </c>
      <c r="Q136" s="11" t="str">
        <f t="shared" si="62"/>
        <v/>
      </c>
      <c r="R136" s="11" t="str">
        <f t="shared" si="63"/>
        <v/>
      </c>
      <c r="S136" s="9" t="str">
        <f t="shared" si="64"/>
        <v/>
      </c>
    </row>
    <row r="137" spans="1:19" x14ac:dyDescent="0.35">
      <c r="A137" t="str">
        <f>IF(ROW()-2&lt;=COUNTA('5- Etapes &amp; occurrences'!$A$3:$A$100),'5- Etapes &amp; occurrences'!A136,"")</f>
        <v/>
      </c>
      <c r="B137" t="str">
        <f>IF(A137="","",'5- Etapes &amp; occurrences'!B136)</f>
        <v/>
      </c>
      <c r="C137" t="str">
        <f>IF(A137="","",'5- Etapes &amp; occurrences'!C136)</f>
        <v/>
      </c>
      <c r="D137" t="str">
        <f>IF(A137="","",'5- Etapes &amp; occurrences'!D136)</f>
        <v/>
      </c>
      <c r="E137" t="str">
        <f>IF(A137="","",'5- Etapes &amp; occurrences'!E136)</f>
        <v/>
      </c>
      <c r="F137" t="str">
        <f>IF(A137="","",'5- Etapes &amp; occurrences'!F136)</f>
        <v/>
      </c>
      <c r="G137" s="11" t="str">
        <f t="shared" si="52"/>
        <v/>
      </c>
      <c r="H137" s="11" t="str">
        <f t="shared" si="53"/>
        <v/>
      </c>
      <c r="I137" s="11" t="str">
        <f t="shared" si="54"/>
        <v/>
      </c>
      <c r="J137" s="11" t="str">
        <f t="shared" si="55"/>
        <v/>
      </c>
      <c r="K137" s="11" t="str">
        <f t="shared" si="56"/>
        <v/>
      </c>
      <c r="L137" t="str">
        <f t="shared" si="57"/>
        <v/>
      </c>
      <c r="M137" t="str">
        <f t="shared" si="58"/>
        <v/>
      </c>
      <c r="N137" t="str">
        <f t="shared" si="59"/>
        <v/>
      </c>
      <c r="O137" t="str">
        <f t="shared" si="60"/>
        <v/>
      </c>
      <c r="P137" s="11" t="str">
        <f t="shared" si="61"/>
        <v/>
      </c>
      <c r="Q137" s="11" t="str">
        <f t="shared" si="62"/>
        <v/>
      </c>
      <c r="R137" s="11" t="str">
        <f t="shared" si="63"/>
        <v/>
      </c>
      <c r="S137" s="9" t="str">
        <f t="shared" si="64"/>
        <v/>
      </c>
    </row>
    <row r="138" spans="1:19" x14ac:dyDescent="0.35">
      <c r="A138" t="str">
        <f>IF(ROW()-2&lt;=COUNTA('5- Etapes &amp; occurrences'!$A$3:$A$100),'5- Etapes &amp; occurrences'!A137,"")</f>
        <v/>
      </c>
      <c r="B138" t="str">
        <f>IF(A138="","",'5- Etapes &amp; occurrences'!B137)</f>
        <v/>
      </c>
      <c r="C138" t="str">
        <f>IF(A138="","",'5- Etapes &amp; occurrences'!C137)</f>
        <v/>
      </c>
      <c r="D138" t="str">
        <f>IF(A138="","",'5- Etapes &amp; occurrences'!D137)</f>
        <v/>
      </c>
      <c r="E138" t="str">
        <f>IF(A138="","",'5- Etapes &amp; occurrences'!E137)</f>
        <v/>
      </c>
      <c r="F138" t="str">
        <f>IF(A138="","",'5- Etapes &amp; occurrences'!F137)</f>
        <v/>
      </c>
      <c r="G138" s="11" t="str">
        <f t="shared" si="52"/>
        <v/>
      </c>
      <c r="H138" s="11" t="str">
        <f t="shared" si="53"/>
        <v/>
      </c>
      <c r="I138" s="11" t="str">
        <f t="shared" si="54"/>
        <v/>
      </c>
      <c r="J138" s="11" t="str">
        <f t="shared" si="55"/>
        <v/>
      </c>
      <c r="K138" s="11" t="str">
        <f t="shared" si="56"/>
        <v/>
      </c>
      <c r="L138" t="str">
        <f t="shared" si="57"/>
        <v/>
      </c>
      <c r="M138" t="str">
        <f t="shared" si="58"/>
        <v/>
      </c>
      <c r="N138" t="str">
        <f t="shared" si="59"/>
        <v/>
      </c>
      <c r="O138" t="str">
        <f t="shared" si="60"/>
        <v/>
      </c>
      <c r="P138" s="11" t="str">
        <f t="shared" si="61"/>
        <v/>
      </c>
      <c r="Q138" s="11" t="str">
        <f t="shared" si="62"/>
        <v/>
      </c>
      <c r="R138" s="11" t="str">
        <f t="shared" si="63"/>
        <v/>
      </c>
      <c r="S138" s="9" t="str">
        <f t="shared" si="64"/>
        <v/>
      </c>
    </row>
    <row r="139" spans="1:19" x14ac:dyDescent="0.35">
      <c r="A139" t="str">
        <f>IF(ROW()-2&lt;=COUNTA('5- Etapes &amp; occurrences'!$A$3:$A$100),'5- Etapes &amp; occurrences'!A138,"")</f>
        <v/>
      </c>
      <c r="B139" t="str">
        <f>IF(A139="","",'5- Etapes &amp; occurrences'!B138)</f>
        <v/>
      </c>
      <c r="C139" t="str">
        <f>IF(A139="","",'5- Etapes &amp; occurrences'!C138)</f>
        <v/>
      </c>
      <c r="D139" t="str">
        <f>IF(A139="","",'5- Etapes &amp; occurrences'!D138)</f>
        <v/>
      </c>
      <c r="E139" t="str">
        <f>IF(A139="","",'5- Etapes &amp; occurrences'!E138)</f>
        <v/>
      </c>
      <c r="F139" t="str">
        <f>IF(A139="","",'5- Etapes &amp; occurrences'!F138)</f>
        <v/>
      </c>
      <c r="G139" s="11" t="str">
        <f t="shared" si="52"/>
        <v/>
      </c>
      <c r="H139" s="11" t="str">
        <f t="shared" si="53"/>
        <v/>
      </c>
      <c r="I139" s="11" t="str">
        <f t="shared" si="54"/>
        <v/>
      </c>
      <c r="J139" s="11" t="str">
        <f t="shared" si="55"/>
        <v/>
      </c>
      <c r="K139" s="11" t="str">
        <f t="shared" si="56"/>
        <v/>
      </c>
      <c r="L139" t="str">
        <f t="shared" si="57"/>
        <v/>
      </c>
      <c r="M139" t="str">
        <f t="shared" si="58"/>
        <v/>
      </c>
      <c r="N139" t="str">
        <f t="shared" si="59"/>
        <v/>
      </c>
      <c r="O139" t="str">
        <f t="shared" si="60"/>
        <v/>
      </c>
      <c r="P139" s="11" t="str">
        <f t="shared" si="61"/>
        <v/>
      </c>
      <c r="Q139" s="11" t="str">
        <f t="shared" si="62"/>
        <v/>
      </c>
      <c r="R139" s="11" t="str">
        <f t="shared" si="63"/>
        <v/>
      </c>
      <c r="S139" s="9" t="str">
        <f t="shared" si="64"/>
        <v/>
      </c>
    </row>
    <row r="140" spans="1:19" x14ac:dyDescent="0.35">
      <c r="A140" t="str">
        <f>IF(ROW()-2&lt;=COUNTA('5- Etapes &amp; occurrences'!$A$3:$A$100),'5- Etapes &amp; occurrences'!A139,"")</f>
        <v/>
      </c>
      <c r="B140" t="str">
        <f>IF(A140="","",'5- Etapes &amp; occurrences'!B139)</f>
        <v/>
      </c>
      <c r="C140" t="str">
        <f>IF(A140="","",'5- Etapes &amp; occurrences'!C139)</f>
        <v/>
      </c>
      <c r="D140" t="str">
        <f>IF(A140="","",'5- Etapes &amp; occurrences'!D139)</f>
        <v/>
      </c>
      <c r="E140" t="str">
        <f>IF(A140="","",'5- Etapes &amp; occurrences'!E139)</f>
        <v/>
      </c>
      <c r="F140" t="str">
        <f>IF(A140="","",'5- Etapes &amp; occurrences'!F139)</f>
        <v/>
      </c>
      <c r="G140" s="11" t="str">
        <f t="shared" si="52"/>
        <v/>
      </c>
      <c r="H140" s="11" t="str">
        <f t="shared" si="53"/>
        <v/>
      </c>
      <c r="I140" s="11" t="str">
        <f t="shared" si="54"/>
        <v/>
      </c>
      <c r="J140" s="11" t="str">
        <f t="shared" si="55"/>
        <v/>
      </c>
      <c r="K140" s="11" t="str">
        <f t="shared" si="56"/>
        <v/>
      </c>
      <c r="L140" t="str">
        <f t="shared" si="57"/>
        <v/>
      </c>
      <c r="M140" t="str">
        <f t="shared" si="58"/>
        <v/>
      </c>
      <c r="N140" t="str">
        <f t="shared" si="59"/>
        <v/>
      </c>
      <c r="O140" t="str">
        <f t="shared" si="60"/>
        <v/>
      </c>
      <c r="P140" s="11" t="str">
        <f t="shared" si="61"/>
        <v/>
      </c>
      <c r="Q140" s="11" t="str">
        <f t="shared" si="62"/>
        <v/>
      </c>
      <c r="R140" s="11" t="str">
        <f t="shared" si="63"/>
        <v/>
      </c>
      <c r="S140" s="9" t="str">
        <f t="shared" si="64"/>
        <v/>
      </c>
    </row>
    <row r="141" spans="1:19" x14ac:dyDescent="0.35">
      <c r="A141" t="str">
        <f>IF(ROW()-2&lt;=COUNTA('5- Etapes &amp; occurrences'!$A$3:$A$100),'5- Etapes &amp; occurrences'!A140,"")</f>
        <v/>
      </c>
      <c r="B141" t="str">
        <f>IF(A141="","",'5- Etapes &amp; occurrences'!B140)</f>
        <v/>
      </c>
      <c r="C141" t="str">
        <f>IF(A141="","",'5- Etapes &amp; occurrences'!C140)</f>
        <v/>
      </c>
      <c r="D141" t="str">
        <f>IF(A141="","",'5- Etapes &amp; occurrences'!D140)</f>
        <v/>
      </c>
      <c r="E141" t="str">
        <f>IF(A141="","",'5- Etapes &amp; occurrences'!E140)</f>
        <v/>
      </c>
      <c r="F141" t="str">
        <f>IF(A141="","",'5- Etapes &amp; occurrences'!F140)</f>
        <v/>
      </c>
      <c r="G141" s="11" t="str">
        <f t="shared" si="52"/>
        <v/>
      </c>
      <c r="H141" s="11" t="str">
        <f t="shared" si="53"/>
        <v/>
      </c>
      <c r="I141" s="11" t="str">
        <f t="shared" si="54"/>
        <v/>
      </c>
      <c r="J141" s="11" t="str">
        <f t="shared" si="55"/>
        <v/>
      </c>
      <c r="K141" s="11" t="str">
        <f t="shared" si="56"/>
        <v/>
      </c>
      <c r="L141" t="str">
        <f t="shared" si="57"/>
        <v/>
      </c>
      <c r="M141" t="str">
        <f t="shared" si="58"/>
        <v/>
      </c>
      <c r="N141" t="str">
        <f t="shared" si="59"/>
        <v/>
      </c>
      <c r="O141" t="str">
        <f t="shared" si="60"/>
        <v/>
      </c>
      <c r="P141" s="11" t="str">
        <f t="shared" si="61"/>
        <v/>
      </c>
      <c r="Q141" s="11" t="str">
        <f t="shared" si="62"/>
        <v/>
      </c>
      <c r="R141" s="11" t="str">
        <f t="shared" si="63"/>
        <v/>
      </c>
      <c r="S141" s="9" t="str">
        <f t="shared" si="64"/>
        <v/>
      </c>
    </row>
    <row r="142" spans="1:19" x14ac:dyDescent="0.35">
      <c r="A142" t="str">
        <f>IF(ROW()-2&lt;=COUNTA('5- Etapes &amp; occurrences'!$A$3:$A$100),'5- Etapes &amp; occurrences'!A141,"")</f>
        <v/>
      </c>
      <c r="B142" t="str">
        <f>IF(A142="","",'5- Etapes &amp; occurrences'!B141)</f>
        <v/>
      </c>
      <c r="C142" t="str">
        <f>IF(A142="","",'5- Etapes &amp; occurrences'!C141)</f>
        <v/>
      </c>
      <c r="D142" t="str">
        <f>IF(A142="","",'5- Etapes &amp; occurrences'!D141)</f>
        <v/>
      </c>
      <c r="E142" t="str">
        <f>IF(A142="","",'5- Etapes &amp; occurrences'!E141)</f>
        <v/>
      </c>
      <c r="F142" t="str">
        <f>IF(A142="","",'5- Etapes &amp; occurrences'!F141)</f>
        <v/>
      </c>
      <c r="G142" s="11" t="str">
        <f t="shared" si="52"/>
        <v/>
      </c>
      <c r="H142" s="11" t="str">
        <f t="shared" si="53"/>
        <v/>
      </c>
      <c r="I142" s="11" t="str">
        <f t="shared" si="54"/>
        <v/>
      </c>
      <c r="J142" s="11" t="str">
        <f t="shared" si="55"/>
        <v/>
      </c>
      <c r="K142" s="11" t="str">
        <f t="shared" si="56"/>
        <v/>
      </c>
      <c r="L142" t="str">
        <f t="shared" si="57"/>
        <v/>
      </c>
      <c r="M142" t="str">
        <f t="shared" si="58"/>
        <v/>
      </c>
      <c r="N142" t="str">
        <f t="shared" si="59"/>
        <v/>
      </c>
      <c r="O142" t="str">
        <f t="shared" si="60"/>
        <v/>
      </c>
      <c r="P142" s="11" t="str">
        <f t="shared" si="61"/>
        <v/>
      </c>
      <c r="Q142" s="11" t="str">
        <f t="shared" si="62"/>
        <v/>
      </c>
      <c r="R142" s="11" t="str">
        <f t="shared" si="63"/>
        <v/>
      </c>
      <c r="S142" s="9" t="str">
        <f t="shared" si="64"/>
        <v/>
      </c>
    </row>
    <row r="143" spans="1:19" x14ac:dyDescent="0.35">
      <c r="A143" t="str">
        <f>IF(ROW()-2&lt;=COUNTA('5- Etapes &amp; occurrences'!$A$3:$A$100),'5- Etapes &amp; occurrences'!A142,"")</f>
        <v/>
      </c>
      <c r="B143" t="str">
        <f>IF(A143="","",'5- Etapes &amp; occurrences'!B142)</f>
        <v/>
      </c>
      <c r="C143" t="str">
        <f>IF(A143="","",'5- Etapes &amp; occurrences'!C142)</f>
        <v/>
      </c>
      <c r="D143" t="str">
        <f>IF(A143="","",'5- Etapes &amp; occurrences'!D142)</f>
        <v/>
      </c>
      <c r="E143" t="str">
        <f>IF(A143="","",'5- Etapes &amp; occurrences'!E142)</f>
        <v/>
      </c>
      <c r="F143" t="str">
        <f>IF(A143="","",'5- Etapes &amp; occurrences'!F142)</f>
        <v/>
      </c>
      <c r="G143" s="11" t="str">
        <f t="shared" si="52"/>
        <v/>
      </c>
      <c r="H143" s="11" t="str">
        <f t="shared" si="53"/>
        <v/>
      </c>
      <c r="I143" s="11" t="str">
        <f t="shared" si="54"/>
        <v/>
      </c>
      <c r="J143" s="11" t="str">
        <f t="shared" si="55"/>
        <v/>
      </c>
      <c r="K143" s="11" t="str">
        <f t="shared" si="56"/>
        <v/>
      </c>
      <c r="L143" t="str">
        <f t="shared" si="57"/>
        <v/>
      </c>
      <c r="M143" t="str">
        <f t="shared" si="58"/>
        <v/>
      </c>
      <c r="N143" t="str">
        <f t="shared" si="59"/>
        <v/>
      </c>
      <c r="O143" t="str">
        <f t="shared" si="60"/>
        <v/>
      </c>
      <c r="P143" s="11" t="str">
        <f t="shared" si="61"/>
        <v/>
      </c>
      <c r="Q143" s="11" t="str">
        <f t="shared" si="62"/>
        <v/>
      </c>
      <c r="R143" s="11" t="str">
        <f t="shared" si="63"/>
        <v/>
      </c>
      <c r="S143" s="9" t="str">
        <f t="shared" si="64"/>
        <v/>
      </c>
    </row>
    <row r="144" spans="1:19" x14ac:dyDescent="0.35">
      <c r="A144" t="str">
        <f>IF(ROW()-2&lt;=COUNTA('5- Etapes &amp; occurrences'!$A$3:$A$100),'5- Etapes &amp; occurrences'!A143,"")</f>
        <v/>
      </c>
      <c r="B144" t="str">
        <f>IF(A144="","",'5- Etapes &amp; occurrences'!B143)</f>
        <v/>
      </c>
      <c r="C144" t="str">
        <f>IF(A144="","",'5- Etapes &amp; occurrences'!C143)</f>
        <v/>
      </c>
      <c r="D144" t="str">
        <f>IF(A144="","",'5- Etapes &amp; occurrences'!D143)</f>
        <v/>
      </c>
      <c r="E144" t="str">
        <f>IF(A144="","",'5- Etapes &amp; occurrences'!E143)</f>
        <v/>
      </c>
      <c r="F144" t="str">
        <f>IF(A144="","",'5- Etapes &amp; occurrences'!F143)</f>
        <v/>
      </c>
      <c r="G144" s="11" t="str">
        <f t="shared" si="52"/>
        <v/>
      </c>
      <c r="H144" s="11" t="str">
        <f t="shared" si="53"/>
        <v/>
      </c>
      <c r="I144" s="11" t="str">
        <f t="shared" si="54"/>
        <v/>
      </c>
      <c r="J144" s="11" t="str">
        <f t="shared" si="55"/>
        <v/>
      </c>
      <c r="K144" s="11" t="str">
        <f t="shared" si="56"/>
        <v/>
      </c>
      <c r="L144" t="str">
        <f t="shared" si="57"/>
        <v/>
      </c>
      <c r="M144" t="str">
        <f t="shared" si="58"/>
        <v/>
      </c>
      <c r="N144" t="str">
        <f t="shared" si="59"/>
        <v/>
      </c>
      <c r="O144" t="str">
        <f t="shared" si="60"/>
        <v/>
      </c>
      <c r="P144" s="11" t="str">
        <f t="shared" si="61"/>
        <v/>
      </c>
      <c r="Q144" s="11" t="str">
        <f t="shared" si="62"/>
        <v/>
      </c>
      <c r="R144" s="11" t="str">
        <f t="shared" si="63"/>
        <v/>
      </c>
      <c r="S144" s="9" t="str">
        <f t="shared" si="64"/>
        <v/>
      </c>
    </row>
    <row r="145" spans="1:19" x14ac:dyDescent="0.35">
      <c r="A145" t="str">
        <f>IF(ROW()-2&lt;=COUNTA('5- Etapes &amp; occurrences'!$A$3:$A$100),'5- Etapes &amp; occurrences'!A144,"")</f>
        <v/>
      </c>
      <c r="B145" t="str">
        <f>IF(A145="","",'5- Etapes &amp; occurrences'!B144)</f>
        <v/>
      </c>
      <c r="C145" t="str">
        <f>IF(A145="","",'5- Etapes &amp; occurrences'!C144)</f>
        <v/>
      </c>
      <c r="D145" t="str">
        <f>IF(A145="","",'5- Etapes &amp; occurrences'!D144)</f>
        <v/>
      </c>
      <c r="E145" t="str">
        <f>IF(A145="","",'5- Etapes &amp; occurrences'!E144)</f>
        <v/>
      </c>
      <c r="F145" t="str">
        <f>IF(A145="","",'5- Etapes &amp; occurrences'!F144)</f>
        <v/>
      </c>
      <c r="G145" s="11" t="str">
        <f t="shared" si="52"/>
        <v/>
      </c>
      <c r="H145" s="11" t="str">
        <f t="shared" si="53"/>
        <v/>
      </c>
      <c r="I145" s="11" t="str">
        <f t="shared" si="54"/>
        <v/>
      </c>
      <c r="J145" s="11" t="str">
        <f t="shared" si="55"/>
        <v/>
      </c>
      <c r="K145" s="11" t="str">
        <f t="shared" si="56"/>
        <v/>
      </c>
      <c r="L145" t="str">
        <f t="shared" si="57"/>
        <v/>
      </c>
      <c r="M145" t="str">
        <f t="shared" si="58"/>
        <v/>
      </c>
      <c r="N145" t="str">
        <f t="shared" si="59"/>
        <v/>
      </c>
      <c r="O145" t="str">
        <f t="shared" si="60"/>
        <v/>
      </c>
      <c r="P145" s="11" t="str">
        <f t="shared" si="61"/>
        <v/>
      </c>
      <c r="Q145" s="11" t="str">
        <f t="shared" si="62"/>
        <v/>
      </c>
      <c r="R145" s="11" t="str">
        <f t="shared" si="63"/>
        <v/>
      </c>
      <c r="S145" s="9" t="str">
        <f t="shared" si="64"/>
        <v/>
      </c>
    </row>
    <row r="146" spans="1:19" x14ac:dyDescent="0.35">
      <c r="A146" t="str">
        <f>IF(ROW()-2&lt;=COUNTA('5- Etapes &amp; occurrences'!$A$3:$A$100),'5- Etapes &amp; occurrences'!A145,"")</f>
        <v/>
      </c>
      <c r="B146" t="str">
        <f>IF(A146="","",'5- Etapes &amp; occurrences'!B145)</f>
        <v/>
      </c>
      <c r="C146" t="str">
        <f>IF(A146="","",'5- Etapes &amp; occurrences'!C145)</f>
        <v/>
      </c>
      <c r="D146" t="str">
        <f>IF(A146="","",'5- Etapes &amp; occurrences'!D145)</f>
        <v/>
      </c>
      <c r="E146" t="str">
        <f>IF(A146="","",'5- Etapes &amp; occurrences'!E145)</f>
        <v/>
      </c>
      <c r="F146" t="str">
        <f>IF(A146="","",'5- Etapes &amp; occurrences'!F145)</f>
        <v/>
      </c>
      <c r="G146" s="11" t="str">
        <f t="shared" si="52"/>
        <v/>
      </c>
      <c r="H146" s="11" t="str">
        <f t="shared" si="53"/>
        <v/>
      </c>
      <c r="I146" s="11" t="str">
        <f t="shared" si="54"/>
        <v/>
      </c>
      <c r="J146" s="11" t="str">
        <f t="shared" si="55"/>
        <v/>
      </c>
      <c r="K146" s="11" t="str">
        <f t="shared" si="56"/>
        <v/>
      </c>
      <c r="L146" t="str">
        <f t="shared" si="57"/>
        <v/>
      </c>
      <c r="M146" t="str">
        <f t="shared" si="58"/>
        <v/>
      </c>
      <c r="N146" t="str">
        <f t="shared" si="59"/>
        <v/>
      </c>
      <c r="O146" t="str">
        <f t="shared" si="60"/>
        <v/>
      </c>
      <c r="P146" s="11" t="str">
        <f t="shared" si="61"/>
        <v/>
      </c>
      <c r="Q146" s="11" t="str">
        <f t="shared" si="62"/>
        <v/>
      </c>
      <c r="R146" s="11" t="str">
        <f t="shared" si="63"/>
        <v/>
      </c>
      <c r="S146" s="9" t="str">
        <f t="shared" si="64"/>
        <v/>
      </c>
    </row>
    <row r="147" spans="1:19" x14ac:dyDescent="0.35">
      <c r="A147" t="str">
        <f>IF(ROW()-2&lt;=COUNTA('5- Etapes &amp; occurrences'!$A$3:$A$100),'5- Etapes &amp; occurrences'!A146,"")</f>
        <v/>
      </c>
      <c r="B147" t="str">
        <f>IF(A147="","",'5- Etapes &amp; occurrences'!B146)</f>
        <v/>
      </c>
      <c r="C147" t="str">
        <f>IF(A147="","",'5- Etapes &amp; occurrences'!C146)</f>
        <v/>
      </c>
      <c r="D147" t="str">
        <f>IF(A147="","",'5- Etapes &amp; occurrences'!D146)</f>
        <v/>
      </c>
      <c r="E147" t="str">
        <f>IF(A147="","",'5- Etapes &amp; occurrences'!E146)</f>
        <v/>
      </c>
      <c r="F147" t="str">
        <f>IF(A147="","",'5- Etapes &amp; occurrences'!F146)</f>
        <v/>
      </c>
      <c r="G147" s="11" t="str">
        <f t="shared" si="52"/>
        <v/>
      </c>
      <c r="H147" s="11" t="str">
        <f t="shared" si="53"/>
        <v/>
      </c>
      <c r="I147" s="11" t="str">
        <f t="shared" si="54"/>
        <v/>
      </c>
      <c r="J147" s="11" t="str">
        <f t="shared" si="55"/>
        <v/>
      </c>
      <c r="K147" s="11" t="str">
        <f t="shared" si="56"/>
        <v/>
      </c>
      <c r="L147" t="str">
        <f t="shared" si="57"/>
        <v/>
      </c>
      <c r="M147" t="str">
        <f t="shared" si="58"/>
        <v/>
      </c>
      <c r="N147" t="str">
        <f t="shared" si="59"/>
        <v/>
      </c>
      <c r="O147" t="str">
        <f t="shared" si="60"/>
        <v/>
      </c>
      <c r="P147" s="11" t="str">
        <f t="shared" si="61"/>
        <v/>
      </c>
      <c r="Q147" s="11" t="str">
        <f t="shared" si="62"/>
        <v/>
      </c>
      <c r="R147" s="11" t="str">
        <f t="shared" si="63"/>
        <v/>
      </c>
      <c r="S147" s="9" t="str">
        <f t="shared" si="64"/>
        <v/>
      </c>
    </row>
    <row r="148" spans="1:19" x14ac:dyDescent="0.35">
      <c r="A148" t="str">
        <f>IF(ROW()-2&lt;=COUNTA('5- Etapes &amp; occurrences'!$A$3:$A$100),'5- Etapes &amp; occurrences'!A147,"")</f>
        <v/>
      </c>
      <c r="B148" t="str">
        <f>IF(A148="","",'5- Etapes &amp; occurrences'!B147)</f>
        <v/>
      </c>
      <c r="C148" t="str">
        <f>IF(A148="","",'5- Etapes &amp; occurrences'!C147)</f>
        <v/>
      </c>
      <c r="D148" t="str">
        <f>IF(A148="","",'5- Etapes &amp; occurrences'!D147)</f>
        <v/>
      </c>
      <c r="E148" t="str">
        <f>IF(A148="","",'5- Etapes &amp; occurrences'!E147)</f>
        <v/>
      </c>
      <c r="F148" t="str">
        <f>IF(A148="","",'5- Etapes &amp; occurrences'!F147)</f>
        <v/>
      </c>
      <c r="G148" s="11" t="str">
        <f t="shared" si="52"/>
        <v/>
      </c>
      <c r="H148" s="11" t="str">
        <f t="shared" si="53"/>
        <v/>
      </c>
      <c r="I148" s="11" t="str">
        <f t="shared" si="54"/>
        <v/>
      </c>
      <c r="J148" s="11" t="str">
        <f t="shared" si="55"/>
        <v/>
      </c>
      <c r="K148" s="11" t="str">
        <f t="shared" si="56"/>
        <v/>
      </c>
      <c r="L148" t="str">
        <f t="shared" si="57"/>
        <v/>
      </c>
      <c r="M148" t="str">
        <f t="shared" si="58"/>
        <v/>
      </c>
      <c r="N148" t="str">
        <f t="shared" si="59"/>
        <v/>
      </c>
      <c r="O148" t="str">
        <f t="shared" si="60"/>
        <v/>
      </c>
      <c r="P148" s="11" t="str">
        <f t="shared" si="61"/>
        <v/>
      </c>
      <c r="Q148" s="11" t="str">
        <f t="shared" si="62"/>
        <v/>
      </c>
      <c r="R148" s="11" t="str">
        <f t="shared" si="63"/>
        <v/>
      </c>
      <c r="S148" s="9" t="str">
        <f t="shared" si="64"/>
        <v/>
      </c>
    </row>
    <row r="149" spans="1:19" x14ac:dyDescent="0.35">
      <c r="A149" t="str">
        <f>IF(ROW()-2&lt;=COUNTA('5- Etapes &amp; occurrences'!$A$3:$A$100),'5- Etapes &amp; occurrences'!A148,"")</f>
        <v/>
      </c>
      <c r="B149" t="str">
        <f>IF(A149="","",'5- Etapes &amp; occurrences'!B148)</f>
        <v/>
      </c>
      <c r="C149" t="str">
        <f>IF(A149="","",'5- Etapes &amp; occurrences'!C148)</f>
        <v/>
      </c>
      <c r="D149" t="str">
        <f>IF(A149="","",'5- Etapes &amp; occurrences'!D148)</f>
        <v/>
      </c>
      <c r="E149" t="str">
        <f>IF(A149="","",'5- Etapes &amp; occurrences'!E148)</f>
        <v/>
      </c>
      <c r="F149" t="str">
        <f>IF(A149="","",'5- Etapes &amp; occurrences'!F148)</f>
        <v/>
      </c>
      <c r="G149" s="11" t="str">
        <f t="shared" si="52"/>
        <v/>
      </c>
      <c r="H149" s="11" t="str">
        <f t="shared" si="53"/>
        <v/>
      </c>
      <c r="I149" s="11" t="str">
        <f t="shared" si="54"/>
        <v/>
      </c>
      <c r="J149" s="11" t="str">
        <f t="shared" si="55"/>
        <v/>
      </c>
      <c r="K149" s="11" t="str">
        <f t="shared" si="56"/>
        <v/>
      </c>
      <c r="L149" t="str">
        <f t="shared" si="57"/>
        <v/>
      </c>
      <c r="M149" t="str">
        <f t="shared" si="58"/>
        <v/>
      </c>
      <c r="N149" t="str">
        <f t="shared" si="59"/>
        <v/>
      </c>
      <c r="O149" t="str">
        <f t="shared" si="60"/>
        <v/>
      </c>
      <c r="P149" s="11" t="str">
        <f t="shared" si="61"/>
        <v/>
      </c>
      <c r="Q149" s="11" t="str">
        <f t="shared" si="62"/>
        <v/>
      </c>
      <c r="R149" s="11" t="str">
        <f t="shared" si="63"/>
        <v/>
      </c>
      <c r="S149" s="9" t="str">
        <f t="shared" si="64"/>
        <v/>
      </c>
    </row>
    <row r="150" spans="1:19" x14ac:dyDescent="0.35">
      <c r="A150" t="str">
        <f>IF(ROW()-2&lt;=COUNTA('5- Etapes &amp; occurrences'!$A$3:$A$100),'5- Etapes &amp; occurrences'!A149,"")</f>
        <v/>
      </c>
      <c r="B150" t="str">
        <f>IF(A150="","",'5- Etapes &amp; occurrences'!B149)</f>
        <v/>
      </c>
      <c r="C150" t="str">
        <f>IF(A150="","",'5- Etapes &amp; occurrences'!C149)</f>
        <v/>
      </c>
      <c r="D150" t="str">
        <f>IF(A150="","",'5- Etapes &amp; occurrences'!D149)</f>
        <v/>
      </c>
      <c r="E150" t="str">
        <f>IF(A150="","",'5- Etapes &amp; occurrences'!E149)</f>
        <v/>
      </c>
      <c r="F150" t="str">
        <f>IF(A150="","",'5- Etapes &amp; occurrences'!F149)</f>
        <v/>
      </c>
      <c r="G150" s="11" t="str">
        <f t="shared" si="52"/>
        <v/>
      </c>
      <c r="H150" s="11" t="str">
        <f t="shared" si="53"/>
        <v/>
      </c>
      <c r="I150" s="11" t="str">
        <f t="shared" si="54"/>
        <v/>
      </c>
      <c r="J150" s="11" t="str">
        <f t="shared" si="55"/>
        <v/>
      </c>
      <c r="K150" s="11" t="str">
        <f t="shared" si="56"/>
        <v/>
      </c>
      <c r="L150" t="str">
        <f t="shared" si="57"/>
        <v/>
      </c>
      <c r="M150" t="str">
        <f t="shared" si="58"/>
        <v/>
      </c>
      <c r="N150" t="str">
        <f t="shared" si="59"/>
        <v/>
      </c>
      <c r="O150" t="str">
        <f t="shared" si="60"/>
        <v/>
      </c>
      <c r="P150" s="11" t="str">
        <f t="shared" si="61"/>
        <v/>
      </c>
      <c r="Q150" s="11" t="str">
        <f t="shared" si="62"/>
        <v/>
      </c>
      <c r="R150" s="11" t="str">
        <f t="shared" si="63"/>
        <v/>
      </c>
      <c r="S150" s="9" t="str">
        <f t="shared" si="64"/>
        <v/>
      </c>
    </row>
    <row r="151" spans="1:19" x14ac:dyDescent="0.35">
      <c r="A151" t="str">
        <f>IF(ROW()-2&lt;=COUNTA('5- Etapes &amp; occurrences'!$A$3:$A$100),'5- Etapes &amp; occurrences'!A150,"")</f>
        <v/>
      </c>
      <c r="B151" t="str">
        <f>IF(A151="","",'5- Etapes &amp; occurrences'!B150)</f>
        <v/>
      </c>
      <c r="C151" t="str">
        <f>IF(A151="","",'5- Etapes &amp; occurrences'!C150)</f>
        <v/>
      </c>
      <c r="D151" t="str">
        <f>IF(A151="","",'5- Etapes &amp; occurrences'!D150)</f>
        <v/>
      </c>
      <c r="E151" t="str">
        <f>IF(A151="","",'5- Etapes &amp; occurrences'!E150)</f>
        <v/>
      </c>
      <c r="F151" t="str">
        <f>IF(A151="","",'5- Etapes &amp; occurrences'!F150)</f>
        <v/>
      </c>
      <c r="G151" s="11" t="str">
        <f t="shared" si="52"/>
        <v/>
      </c>
      <c r="H151" s="11" t="str">
        <f t="shared" si="53"/>
        <v/>
      </c>
      <c r="I151" s="11" t="str">
        <f t="shared" si="54"/>
        <v/>
      </c>
      <c r="J151" s="11" t="str">
        <f t="shared" si="55"/>
        <v/>
      </c>
      <c r="K151" s="11" t="str">
        <f t="shared" si="56"/>
        <v/>
      </c>
      <c r="L151" t="str">
        <f t="shared" si="57"/>
        <v/>
      </c>
      <c r="M151" t="str">
        <f t="shared" si="58"/>
        <v/>
      </c>
      <c r="N151" t="str">
        <f t="shared" si="59"/>
        <v/>
      </c>
      <c r="O151" t="str">
        <f t="shared" si="60"/>
        <v/>
      </c>
      <c r="P151" s="11" t="str">
        <f t="shared" si="61"/>
        <v/>
      </c>
      <c r="Q151" s="11" t="str">
        <f t="shared" si="62"/>
        <v/>
      </c>
      <c r="R151" s="11" t="str">
        <f t="shared" si="63"/>
        <v/>
      </c>
      <c r="S151" s="9" t="str">
        <f t="shared" si="64"/>
        <v/>
      </c>
    </row>
    <row r="152" spans="1:19" x14ac:dyDescent="0.35">
      <c r="A152" t="str">
        <f>IF(ROW()-2&lt;=COUNTA('5- Etapes &amp; occurrences'!$A$3:$A$100),'5- Etapes &amp; occurrences'!A151,"")</f>
        <v/>
      </c>
      <c r="B152" t="str">
        <f>IF(A152="","",'5- Etapes &amp; occurrences'!B151)</f>
        <v/>
      </c>
      <c r="C152" t="str">
        <f>IF(A152="","",'5- Etapes &amp; occurrences'!C151)</f>
        <v/>
      </c>
      <c r="D152" t="str">
        <f>IF(A152="","",'5- Etapes &amp; occurrences'!D151)</f>
        <v/>
      </c>
      <c r="E152" t="str">
        <f>IF(A152="","",'5- Etapes &amp; occurrences'!E151)</f>
        <v/>
      </c>
      <c r="F152" t="str">
        <f>IF(A152="","",'5- Etapes &amp; occurrences'!F151)</f>
        <v/>
      </c>
      <c r="G152" s="11" t="str">
        <f t="shared" si="52"/>
        <v/>
      </c>
      <c r="H152" s="11" t="str">
        <f t="shared" si="53"/>
        <v/>
      </c>
      <c r="I152" s="11" t="str">
        <f t="shared" si="54"/>
        <v/>
      </c>
      <c r="J152" s="11" t="str">
        <f t="shared" si="55"/>
        <v/>
      </c>
      <c r="K152" s="11" t="str">
        <f t="shared" si="56"/>
        <v/>
      </c>
      <c r="L152" t="str">
        <f t="shared" si="57"/>
        <v/>
      </c>
      <c r="M152" t="str">
        <f t="shared" si="58"/>
        <v/>
      </c>
      <c r="N152" t="str">
        <f t="shared" si="59"/>
        <v/>
      </c>
      <c r="O152" t="str">
        <f t="shared" si="60"/>
        <v/>
      </c>
      <c r="P152" s="11" t="str">
        <f t="shared" si="61"/>
        <v/>
      </c>
      <c r="Q152" s="11" t="str">
        <f t="shared" si="62"/>
        <v/>
      </c>
      <c r="R152" s="11" t="str">
        <f t="shared" si="63"/>
        <v/>
      </c>
      <c r="S152" s="9" t="str">
        <f t="shared" si="64"/>
        <v/>
      </c>
    </row>
    <row r="153" spans="1:19" x14ac:dyDescent="0.35">
      <c r="A153" t="str">
        <f>IF(ROW()-2&lt;=COUNTA('5- Etapes &amp; occurrences'!$A$3:$A$100),'5- Etapes &amp; occurrences'!A152,"")</f>
        <v/>
      </c>
      <c r="B153" t="str">
        <f>IF(A153="","",'5- Etapes &amp; occurrences'!B152)</f>
        <v/>
      </c>
      <c r="C153" t="str">
        <f>IF(A153="","",'5- Etapes &amp; occurrences'!C152)</f>
        <v/>
      </c>
      <c r="D153" t="str">
        <f>IF(A153="","",'5- Etapes &amp; occurrences'!D152)</f>
        <v/>
      </c>
      <c r="E153" t="str">
        <f>IF(A153="","",'5- Etapes &amp; occurrences'!E152)</f>
        <v/>
      </c>
      <c r="F153" t="str">
        <f>IF(A153="","",'5- Etapes &amp; occurrences'!F152)</f>
        <v/>
      </c>
      <c r="G153" s="11" t="str">
        <f t="shared" si="52"/>
        <v/>
      </c>
      <c r="H153" s="11" t="str">
        <f t="shared" si="53"/>
        <v/>
      </c>
      <c r="I153" s="11" t="str">
        <f t="shared" si="54"/>
        <v/>
      </c>
      <c r="J153" s="11" t="str">
        <f t="shared" si="55"/>
        <v/>
      </c>
      <c r="K153" s="11" t="str">
        <f t="shared" si="56"/>
        <v/>
      </c>
      <c r="L153" t="str">
        <f t="shared" si="57"/>
        <v/>
      </c>
      <c r="M153" t="str">
        <f t="shared" si="58"/>
        <v/>
      </c>
      <c r="N153" t="str">
        <f t="shared" si="59"/>
        <v/>
      </c>
      <c r="O153" t="str">
        <f t="shared" si="60"/>
        <v/>
      </c>
      <c r="P153" s="11" t="str">
        <f t="shared" si="61"/>
        <v/>
      </c>
      <c r="Q153" s="11" t="str">
        <f t="shared" si="62"/>
        <v/>
      </c>
      <c r="R153" s="11" t="str">
        <f t="shared" si="63"/>
        <v/>
      </c>
      <c r="S153" s="9" t="str">
        <f t="shared" si="64"/>
        <v/>
      </c>
    </row>
    <row r="154" spans="1:19" x14ac:dyDescent="0.35">
      <c r="A154" t="str">
        <f>IF(ROW()-2&lt;=COUNTA('5- Etapes &amp; occurrences'!$A$3:$A$100),'5- Etapes &amp; occurrences'!A153,"")</f>
        <v/>
      </c>
      <c r="B154" t="str">
        <f>IF(A154="","",'5- Etapes &amp; occurrences'!B153)</f>
        <v/>
      </c>
      <c r="C154" t="str">
        <f>IF(A154="","",'5- Etapes &amp; occurrences'!C153)</f>
        <v/>
      </c>
      <c r="D154" t="str">
        <f>IF(A154="","",'5- Etapes &amp; occurrences'!D153)</f>
        <v/>
      </c>
      <c r="E154" t="str">
        <f>IF(A154="","",'5- Etapes &amp; occurrences'!E153)</f>
        <v/>
      </c>
      <c r="F154" t="str">
        <f>IF(A154="","",'5- Etapes &amp; occurrences'!F153)</f>
        <v/>
      </c>
      <c r="G154" s="11" t="str">
        <f t="shared" si="52"/>
        <v/>
      </c>
      <c r="H154" s="11" t="str">
        <f t="shared" si="53"/>
        <v/>
      </c>
      <c r="I154" s="11" t="str">
        <f t="shared" si="54"/>
        <v/>
      </c>
      <c r="J154" s="11" t="str">
        <f t="shared" si="55"/>
        <v/>
      </c>
      <c r="K154" s="11" t="str">
        <f t="shared" si="56"/>
        <v/>
      </c>
      <c r="L154" t="str">
        <f t="shared" si="57"/>
        <v/>
      </c>
      <c r="M154" t="str">
        <f t="shared" si="58"/>
        <v/>
      </c>
      <c r="N154" t="str">
        <f t="shared" si="59"/>
        <v/>
      </c>
      <c r="O154" t="str">
        <f t="shared" si="60"/>
        <v/>
      </c>
      <c r="P154" s="11" t="str">
        <f t="shared" si="61"/>
        <v/>
      </c>
      <c r="Q154" s="11" t="str">
        <f t="shared" si="62"/>
        <v/>
      </c>
      <c r="R154" s="11" t="str">
        <f t="shared" si="63"/>
        <v/>
      </c>
      <c r="S154" s="9" t="str">
        <f t="shared" si="64"/>
        <v/>
      </c>
    </row>
    <row r="155" spans="1:19" x14ac:dyDescent="0.35">
      <c r="A155" t="str">
        <f>IF(ROW()-2&lt;=COUNTA('5- Etapes &amp; occurrences'!$A$3:$A$100),'5- Etapes &amp; occurrences'!A154,"")</f>
        <v/>
      </c>
      <c r="B155" t="str">
        <f>IF(A155="","",'5- Etapes &amp; occurrences'!B154)</f>
        <v/>
      </c>
      <c r="C155" t="str">
        <f>IF(A155="","",'5- Etapes &amp; occurrences'!C154)</f>
        <v/>
      </c>
      <c r="D155" t="str">
        <f>IF(A155="","",'5- Etapes &amp; occurrences'!D154)</f>
        <v/>
      </c>
      <c r="E155" t="str">
        <f>IF(A155="","",'5- Etapes &amp; occurrences'!E154)</f>
        <v/>
      </c>
      <c r="F155" t="str">
        <f>IF(A155="","",'5- Etapes &amp; occurrences'!F154)</f>
        <v/>
      </c>
      <c r="G155" s="11" t="str">
        <f t="shared" si="52"/>
        <v/>
      </c>
      <c r="H155" s="11" t="str">
        <f t="shared" si="53"/>
        <v/>
      </c>
      <c r="I155" s="11" t="str">
        <f t="shared" si="54"/>
        <v/>
      </c>
      <c r="J155" s="11" t="str">
        <f t="shared" si="55"/>
        <v/>
      </c>
      <c r="K155" s="11" t="str">
        <f t="shared" si="56"/>
        <v/>
      </c>
      <c r="L155" t="str">
        <f t="shared" si="57"/>
        <v/>
      </c>
      <c r="M155" t="str">
        <f t="shared" si="58"/>
        <v/>
      </c>
      <c r="N155" t="str">
        <f t="shared" si="59"/>
        <v/>
      </c>
      <c r="O155" t="str">
        <f t="shared" si="60"/>
        <v/>
      </c>
      <c r="P155" s="11" t="str">
        <f t="shared" si="61"/>
        <v/>
      </c>
      <c r="Q155" s="11" t="str">
        <f t="shared" si="62"/>
        <v/>
      </c>
      <c r="R155" s="11" t="str">
        <f t="shared" si="63"/>
        <v/>
      </c>
      <c r="S155" s="9" t="str">
        <f t="shared" si="64"/>
        <v/>
      </c>
    </row>
    <row r="156" spans="1:19" x14ac:dyDescent="0.35">
      <c r="A156" t="str">
        <f>IF(ROW()-2&lt;=COUNTA('5- Etapes &amp; occurrences'!$A$3:$A$100),'5- Etapes &amp; occurrences'!A155,"")</f>
        <v/>
      </c>
      <c r="B156" t="str">
        <f>IF(A156="","",'5- Etapes &amp; occurrences'!B155)</f>
        <v/>
      </c>
      <c r="C156" t="str">
        <f>IF(A156="","",'5- Etapes &amp; occurrences'!C155)</f>
        <v/>
      </c>
      <c r="D156" t="str">
        <f>IF(A156="","",'5- Etapes &amp; occurrences'!D155)</f>
        <v/>
      </c>
      <c r="E156" t="str">
        <f>IF(A156="","",'5- Etapes &amp; occurrences'!E155)</f>
        <v/>
      </c>
      <c r="F156" t="str">
        <f>IF(A156="","",'5- Etapes &amp; occurrences'!F155)</f>
        <v/>
      </c>
      <c r="G156" s="11" t="str">
        <f t="shared" si="52"/>
        <v/>
      </c>
      <c r="H156" s="11" t="str">
        <f t="shared" si="53"/>
        <v/>
      </c>
      <c r="I156" s="11" t="str">
        <f t="shared" si="54"/>
        <v/>
      </c>
      <c r="J156" s="11" t="str">
        <f t="shared" si="55"/>
        <v/>
      </c>
      <c r="K156" s="11" t="str">
        <f t="shared" si="56"/>
        <v/>
      </c>
      <c r="L156" t="str">
        <f t="shared" si="57"/>
        <v/>
      </c>
      <c r="M156" t="str">
        <f t="shared" si="58"/>
        <v/>
      </c>
      <c r="N156" t="str">
        <f t="shared" si="59"/>
        <v/>
      </c>
      <c r="O156" t="str">
        <f t="shared" si="60"/>
        <v/>
      </c>
      <c r="P156" s="11" t="str">
        <f t="shared" si="61"/>
        <v/>
      </c>
      <c r="Q156" s="11" t="str">
        <f t="shared" si="62"/>
        <v/>
      </c>
      <c r="R156" s="11" t="str">
        <f t="shared" si="63"/>
        <v/>
      </c>
      <c r="S156" s="9" t="str">
        <f t="shared" si="64"/>
        <v/>
      </c>
    </row>
    <row r="157" spans="1:19" x14ac:dyDescent="0.35">
      <c r="A157" t="str">
        <f>IF(ROW()-2&lt;=COUNTA('5- Etapes &amp; occurrences'!$A$3:$A$100),'5- Etapes &amp; occurrences'!A156,"")</f>
        <v/>
      </c>
      <c r="B157" t="str">
        <f>IF(A157="","",'5- Etapes &amp; occurrences'!B156)</f>
        <v/>
      </c>
      <c r="C157" t="str">
        <f>IF(A157="","",'5- Etapes &amp; occurrences'!C156)</f>
        <v/>
      </c>
      <c r="D157" t="str">
        <f>IF(A157="","",'5- Etapes &amp; occurrences'!D156)</f>
        <v/>
      </c>
      <c r="E157" t="str">
        <f>IF(A157="","",'5- Etapes &amp; occurrences'!E156)</f>
        <v/>
      </c>
      <c r="F157" t="str">
        <f>IF(A157="","",'5- Etapes &amp; occurrences'!F156)</f>
        <v/>
      </c>
      <c r="G157" s="11" t="str">
        <f t="shared" si="52"/>
        <v/>
      </c>
      <c r="H157" s="11" t="str">
        <f t="shared" si="53"/>
        <v/>
      </c>
      <c r="I157" s="11" t="str">
        <f t="shared" si="54"/>
        <v/>
      </c>
      <c r="J157" s="11" t="str">
        <f t="shared" si="55"/>
        <v/>
      </c>
      <c r="K157" s="11" t="str">
        <f t="shared" si="56"/>
        <v/>
      </c>
      <c r="L157" t="str">
        <f t="shared" si="57"/>
        <v/>
      </c>
      <c r="M157" t="str">
        <f t="shared" si="58"/>
        <v/>
      </c>
      <c r="N157" t="str">
        <f t="shared" si="59"/>
        <v/>
      </c>
      <c r="O157" t="str">
        <f t="shared" si="60"/>
        <v/>
      </c>
      <c r="P157" s="11" t="str">
        <f t="shared" si="61"/>
        <v/>
      </c>
      <c r="Q157" s="11" t="str">
        <f t="shared" si="62"/>
        <v/>
      </c>
      <c r="R157" s="11" t="str">
        <f t="shared" si="63"/>
        <v/>
      </c>
      <c r="S157" s="9" t="str">
        <f t="shared" si="64"/>
        <v/>
      </c>
    </row>
    <row r="158" spans="1:19" x14ac:dyDescent="0.35">
      <c r="A158" t="str">
        <f>IF(ROW()-2&lt;=COUNTA('5- Etapes &amp; occurrences'!$A$3:$A$100),'5- Etapes &amp; occurrences'!A157,"")</f>
        <v/>
      </c>
      <c r="B158" t="str">
        <f>IF(A158="","",'5- Etapes &amp; occurrences'!B157)</f>
        <v/>
      </c>
      <c r="C158" t="str">
        <f>IF(A158="","",'5- Etapes &amp; occurrences'!C157)</f>
        <v/>
      </c>
      <c r="D158" t="str">
        <f>IF(A158="","",'5- Etapes &amp; occurrences'!D157)</f>
        <v/>
      </c>
      <c r="E158" t="str">
        <f>IF(A158="","",'5- Etapes &amp; occurrences'!E157)</f>
        <v/>
      </c>
      <c r="F158" t="str">
        <f>IF(A158="","",'5- Etapes &amp; occurrences'!F157)</f>
        <v/>
      </c>
      <c r="G158" s="11" t="str">
        <f t="shared" si="52"/>
        <v/>
      </c>
      <c r="H158" s="11" t="str">
        <f t="shared" si="53"/>
        <v/>
      </c>
      <c r="I158" s="11" t="str">
        <f t="shared" si="54"/>
        <v/>
      </c>
      <c r="J158" s="11" t="str">
        <f t="shared" si="55"/>
        <v/>
      </c>
      <c r="K158" s="11" t="str">
        <f t="shared" si="56"/>
        <v/>
      </c>
      <c r="L158" t="str">
        <f t="shared" si="57"/>
        <v/>
      </c>
      <c r="M158" t="str">
        <f t="shared" si="58"/>
        <v/>
      </c>
      <c r="N158" t="str">
        <f t="shared" si="59"/>
        <v/>
      </c>
      <c r="O158" t="str">
        <f t="shared" si="60"/>
        <v/>
      </c>
      <c r="P158" s="11" t="str">
        <f t="shared" si="61"/>
        <v/>
      </c>
      <c r="Q158" s="11" t="str">
        <f t="shared" si="62"/>
        <v/>
      </c>
      <c r="R158" s="11" t="str">
        <f t="shared" si="63"/>
        <v/>
      </c>
      <c r="S158" s="9" t="str">
        <f t="shared" si="64"/>
        <v/>
      </c>
    </row>
    <row r="159" spans="1:19" x14ac:dyDescent="0.35">
      <c r="A159" t="str">
        <f>IF(ROW()-2&lt;=COUNTA('5- Etapes &amp; occurrences'!$A$3:$A$100),'5- Etapes &amp; occurrences'!A158,"")</f>
        <v/>
      </c>
      <c r="B159" t="str">
        <f>IF(A159="","",'5- Etapes &amp; occurrences'!B158)</f>
        <v/>
      </c>
      <c r="C159" t="str">
        <f>IF(A159="","",'5- Etapes &amp; occurrences'!C158)</f>
        <v/>
      </c>
      <c r="D159" t="str">
        <f>IF(A159="","",'5- Etapes &amp; occurrences'!D158)</f>
        <v/>
      </c>
      <c r="E159" t="str">
        <f>IF(A159="","",'5- Etapes &amp; occurrences'!E158)</f>
        <v/>
      </c>
      <c r="F159" t="str">
        <f>IF(A159="","",'5- Etapes &amp; occurrences'!F158)</f>
        <v/>
      </c>
      <c r="G159" s="11" t="str">
        <f t="shared" si="52"/>
        <v/>
      </c>
      <c r="H159" s="11" t="str">
        <f t="shared" si="53"/>
        <v/>
      </c>
      <c r="I159" s="11" t="str">
        <f t="shared" si="54"/>
        <v/>
      </c>
      <c r="J159" s="11" t="str">
        <f t="shared" si="55"/>
        <v/>
      </c>
      <c r="K159" s="11" t="str">
        <f t="shared" si="56"/>
        <v/>
      </c>
      <c r="L159" t="str">
        <f t="shared" si="57"/>
        <v/>
      </c>
      <c r="M159" t="str">
        <f t="shared" si="58"/>
        <v/>
      </c>
      <c r="N159" t="str">
        <f t="shared" si="59"/>
        <v/>
      </c>
      <c r="O159" t="str">
        <f t="shared" si="60"/>
        <v/>
      </c>
      <c r="P159" s="11" t="str">
        <f t="shared" si="61"/>
        <v/>
      </c>
      <c r="Q159" s="11" t="str">
        <f t="shared" si="62"/>
        <v/>
      </c>
      <c r="R159" s="11" t="str">
        <f t="shared" si="63"/>
        <v/>
      </c>
      <c r="S159" s="9" t="str">
        <f t="shared" si="64"/>
        <v/>
      </c>
    </row>
    <row r="160" spans="1:19" x14ac:dyDescent="0.35">
      <c r="A160" t="str">
        <f>IF(ROW()-2&lt;=COUNTA('5- Etapes &amp; occurrences'!$A$3:$A$100),'5- Etapes &amp; occurrences'!A159,"")</f>
        <v/>
      </c>
      <c r="B160" t="str">
        <f>IF(A160="","",'5- Etapes &amp; occurrences'!B159)</f>
        <v/>
      </c>
      <c r="C160" t="str">
        <f>IF(A160="","",'5- Etapes &amp; occurrences'!C159)</f>
        <v/>
      </c>
      <c r="D160" t="str">
        <f>IF(A160="","",'5- Etapes &amp; occurrences'!D159)</f>
        <v/>
      </c>
      <c r="E160" t="str">
        <f>IF(A160="","",'5- Etapes &amp; occurrences'!E159)</f>
        <v/>
      </c>
      <c r="F160" t="str">
        <f>IF(A160="","",'5- Etapes &amp; occurrences'!F159)</f>
        <v/>
      </c>
      <c r="G160" s="11" t="str">
        <f t="shared" si="52"/>
        <v/>
      </c>
      <c r="H160" s="11" t="str">
        <f t="shared" si="53"/>
        <v/>
      </c>
      <c r="I160" s="11" t="str">
        <f t="shared" si="54"/>
        <v/>
      </c>
      <c r="J160" s="11" t="str">
        <f t="shared" si="55"/>
        <v/>
      </c>
      <c r="K160" s="11" t="str">
        <f t="shared" si="56"/>
        <v/>
      </c>
      <c r="L160" t="str">
        <f t="shared" si="57"/>
        <v/>
      </c>
      <c r="M160" t="str">
        <f t="shared" si="58"/>
        <v/>
      </c>
      <c r="N160" t="str">
        <f t="shared" si="59"/>
        <v/>
      </c>
      <c r="O160" t="str">
        <f t="shared" si="60"/>
        <v/>
      </c>
      <c r="P160" s="11" t="str">
        <f t="shared" si="61"/>
        <v/>
      </c>
      <c r="Q160" s="11" t="str">
        <f t="shared" si="62"/>
        <v/>
      </c>
      <c r="R160" s="11" t="str">
        <f t="shared" si="63"/>
        <v/>
      </c>
      <c r="S160" s="9" t="str">
        <f t="shared" si="64"/>
        <v/>
      </c>
    </row>
    <row r="161" spans="1:19" x14ac:dyDescent="0.35">
      <c r="A161" t="str">
        <f>IF(ROW()-2&lt;=COUNTA('5- Etapes &amp; occurrences'!$A$3:$A$100),'5- Etapes &amp; occurrences'!A160,"")</f>
        <v/>
      </c>
      <c r="B161" t="str">
        <f>IF(A161="","",'5- Etapes &amp; occurrences'!B160)</f>
        <v/>
      </c>
      <c r="C161" t="str">
        <f>IF(A161="","",'5- Etapes &amp; occurrences'!C160)</f>
        <v/>
      </c>
      <c r="D161" t="str">
        <f>IF(A161="","",'5- Etapes &amp; occurrences'!D160)</f>
        <v/>
      </c>
      <c r="E161" t="str">
        <f>IF(A161="","",'5- Etapes &amp; occurrences'!E160)</f>
        <v/>
      </c>
      <c r="F161" t="str">
        <f>IF(A161="","",'5- Etapes &amp; occurrences'!F160)</f>
        <v/>
      </c>
      <c r="G161" s="11" t="str">
        <f t="shared" si="52"/>
        <v/>
      </c>
      <c r="H161" s="11" t="str">
        <f t="shared" si="53"/>
        <v/>
      </c>
      <c r="I161" s="11" t="str">
        <f t="shared" si="54"/>
        <v/>
      </c>
      <c r="J161" s="11" t="str">
        <f t="shared" si="55"/>
        <v/>
      </c>
      <c r="K161" s="11" t="str">
        <f t="shared" si="56"/>
        <v/>
      </c>
      <c r="L161" t="str">
        <f t="shared" si="57"/>
        <v/>
      </c>
      <c r="M161" t="str">
        <f t="shared" si="58"/>
        <v/>
      </c>
      <c r="N161" t="str">
        <f t="shared" si="59"/>
        <v/>
      </c>
      <c r="O161" t="str">
        <f t="shared" si="60"/>
        <v/>
      </c>
      <c r="P161" s="11" t="str">
        <f t="shared" si="61"/>
        <v/>
      </c>
      <c r="Q161" s="11" t="str">
        <f t="shared" si="62"/>
        <v/>
      </c>
      <c r="R161" s="11" t="str">
        <f t="shared" si="63"/>
        <v/>
      </c>
      <c r="S161" s="9" t="str">
        <f t="shared" si="64"/>
        <v/>
      </c>
    </row>
    <row r="162" spans="1:19" x14ac:dyDescent="0.35">
      <c r="A162" t="str">
        <f>IF(ROW()-2&lt;=COUNTA('5- Etapes &amp; occurrences'!$A$3:$A$100),'5- Etapes &amp; occurrences'!A161,"")</f>
        <v/>
      </c>
      <c r="B162" t="str">
        <f>IF(A162="","",'5- Etapes &amp; occurrences'!B161)</f>
        <v/>
      </c>
      <c r="C162" t="str">
        <f>IF(A162="","",'5- Etapes &amp; occurrences'!C161)</f>
        <v/>
      </c>
      <c r="D162" t="str">
        <f>IF(A162="","",'5- Etapes &amp; occurrences'!D161)</f>
        <v/>
      </c>
      <c r="E162" t="str">
        <f>IF(A162="","",'5- Etapes &amp; occurrences'!E161)</f>
        <v/>
      </c>
      <c r="F162" t="str">
        <f>IF(A162="","",'5- Etapes &amp; occurrences'!F161)</f>
        <v/>
      </c>
      <c r="G162" s="11" t="str">
        <f t="shared" si="52"/>
        <v/>
      </c>
      <c r="H162" s="11" t="str">
        <f t="shared" si="53"/>
        <v/>
      </c>
      <c r="I162" s="11" t="str">
        <f t="shared" si="54"/>
        <v/>
      </c>
      <c r="J162" s="11" t="str">
        <f t="shared" si="55"/>
        <v/>
      </c>
      <c r="K162" s="11" t="str">
        <f t="shared" si="56"/>
        <v/>
      </c>
      <c r="L162" t="str">
        <f t="shared" si="57"/>
        <v/>
      </c>
      <c r="M162" t="str">
        <f t="shared" si="58"/>
        <v/>
      </c>
      <c r="N162" t="str">
        <f t="shared" si="59"/>
        <v/>
      </c>
      <c r="O162" t="str">
        <f t="shared" si="60"/>
        <v/>
      </c>
      <c r="P162" s="11" t="str">
        <f t="shared" si="61"/>
        <v/>
      </c>
      <c r="Q162" s="11" t="str">
        <f t="shared" si="62"/>
        <v/>
      </c>
      <c r="R162" s="11" t="str">
        <f t="shared" si="63"/>
        <v/>
      </c>
      <c r="S162" s="9" t="str">
        <f t="shared" si="64"/>
        <v/>
      </c>
    </row>
    <row r="163" spans="1:19" x14ac:dyDescent="0.35">
      <c r="A163" t="str">
        <f>IF(ROW()-2&lt;=COUNTA('5- Etapes &amp; occurrences'!$A$3:$A$100),'5- Etapes &amp; occurrences'!A162,"")</f>
        <v/>
      </c>
      <c r="B163" t="str">
        <f>IF(A163="","",'5- Etapes &amp; occurrences'!B162)</f>
        <v/>
      </c>
      <c r="C163" t="str">
        <f>IF(A163="","",'5- Etapes &amp; occurrences'!C162)</f>
        <v/>
      </c>
      <c r="D163" t="str">
        <f>IF(A163="","",'5- Etapes &amp; occurrences'!D162)</f>
        <v/>
      </c>
      <c r="E163" t="str">
        <f>IF(A163="","",'5- Etapes &amp; occurrences'!E162)</f>
        <v/>
      </c>
      <c r="F163" t="str">
        <f>IF(A163="","",'5- Etapes &amp; occurrences'!F162)</f>
        <v/>
      </c>
      <c r="G163" s="11" t="str">
        <f t="shared" si="52"/>
        <v/>
      </c>
      <c r="H163" s="11" t="str">
        <f t="shared" si="53"/>
        <v/>
      </c>
      <c r="I163" s="11" t="str">
        <f t="shared" si="54"/>
        <v/>
      </c>
      <c r="J163" s="11" t="str">
        <f t="shared" si="55"/>
        <v/>
      </c>
      <c r="K163" s="11" t="str">
        <f t="shared" si="56"/>
        <v/>
      </c>
      <c r="L163" t="str">
        <f t="shared" si="57"/>
        <v/>
      </c>
      <c r="M163" t="str">
        <f t="shared" si="58"/>
        <v/>
      </c>
      <c r="N163" t="str">
        <f t="shared" si="59"/>
        <v/>
      </c>
      <c r="O163" t="str">
        <f t="shared" si="60"/>
        <v/>
      </c>
      <c r="P163" s="11" t="str">
        <f t="shared" si="61"/>
        <v/>
      </c>
      <c r="Q163" s="11" t="str">
        <f t="shared" si="62"/>
        <v/>
      </c>
      <c r="R163" s="11" t="str">
        <f t="shared" si="63"/>
        <v/>
      </c>
      <c r="S163" s="9" t="str">
        <f t="shared" si="64"/>
        <v/>
      </c>
    </row>
    <row r="164" spans="1:19" x14ac:dyDescent="0.35">
      <c r="A164" t="str">
        <f>IF(ROW()-2&lt;=COUNTA('5- Etapes &amp; occurrences'!$A$3:$A$100),'5- Etapes &amp; occurrences'!A163,"")</f>
        <v/>
      </c>
      <c r="B164" t="str">
        <f>IF(A164="","",'5- Etapes &amp; occurrences'!B163)</f>
        <v/>
      </c>
      <c r="C164" t="str">
        <f>IF(A164="","",'5- Etapes &amp; occurrences'!C163)</f>
        <v/>
      </c>
      <c r="D164" t="str">
        <f>IF(A164="","",'5- Etapes &amp; occurrences'!D163)</f>
        <v/>
      </c>
      <c r="E164" t="str">
        <f>IF(A164="","",'5- Etapes &amp; occurrences'!E163)</f>
        <v/>
      </c>
      <c r="F164" t="str">
        <f>IF(A164="","",'5- Etapes &amp; occurrences'!F163)</f>
        <v/>
      </c>
      <c r="G164" s="11" t="str">
        <f t="shared" ref="G164:G195" si="65">IF(A164="","",IFERROR(VLOOKUP(D164,Tarifs_Roles,3,FALSE),0))</f>
        <v/>
      </c>
      <c r="H164" s="11" t="str">
        <f t="shared" ref="H164:H195" si="66">IF(A164="","",E164/60*G164*F164)</f>
        <v/>
      </c>
      <c r="I164" s="11" t="str">
        <f t="shared" ref="I164:I195" si="67">IF(A164="","",H164*Taux_Indirects)</f>
        <v/>
      </c>
      <c r="J164" s="11" t="str">
        <f t="shared" ref="J164:J195" si="68">IF(A164="","",H164+I164)</f>
        <v/>
      </c>
      <c r="K164" s="11" t="str">
        <f t="shared" ref="K164:K195" si="69">IF(A164="","",J164*Semaines_An)</f>
        <v/>
      </c>
      <c r="L164" t="str">
        <f t="shared" ref="L164:L195" si="70">IF(A164="","",Gain_Min_Etape)</f>
        <v/>
      </c>
      <c r="M164" t="str">
        <f t="shared" ref="M164:M195" si="71">IF(A164="","",MAX(E164-L164,0))</f>
        <v/>
      </c>
      <c r="N164" t="str">
        <f t="shared" ref="N164:N195" si="72">IF(A164="","",Taux_Auto)</f>
        <v/>
      </c>
      <c r="O164" t="str">
        <f t="shared" ref="O164:O195" si="73">IF(A164="","",M164*(1-N164))</f>
        <v/>
      </c>
      <c r="P164" s="11" t="str">
        <f t="shared" ref="P164:P195" si="74">IF(A164="","",((E164-O164)/60*G164*F164)*(1+Taux_Indirects))</f>
        <v/>
      </c>
      <c r="Q164" s="11" t="str">
        <f t="shared" ref="Q164:Q195" si="75">IF(A164="","",P164*Semaines_An)</f>
        <v/>
      </c>
      <c r="R164" s="11" t="str">
        <f t="shared" ref="R164:R195" si="76">IF(A164="","",Cout_MEO)</f>
        <v/>
      </c>
      <c r="S164" s="9" t="str">
        <f t="shared" ref="S164:S195" si="77">IF(A164="","",IF(Q164=0,0,R164/Q164))</f>
        <v/>
      </c>
    </row>
    <row r="165" spans="1:19" x14ac:dyDescent="0.35">
      <c r="A165" t="str">
        <f>IF(ROW()-2&lt;=COUNTA('5- Etapes &amp; occurrences'!$A$3:$A$100),'5- Etapes &amp; occurrences'!A164,"")</f>
        <v/>
      </c>
      <c r="B165" t="str">
        <f>IF(A165="","",'5- Etapes &amp; occurrences'!B164)</f>
        <v/>
      </c>
      <c r="C165" t="str">
        <f>IF(A165="","",'5- Etapes &amp; occurrences'!C164)</f>
        <v/>
      </c>
      <c r="D165" t="str">
        <f>IF(A165="","",'5- Etapes &amp; occurrences'!D164)</f>
        <v/>
      </c>
      <c r="E165" t="str">
        <f>IF(A165="","",'5- Etapes &amp; occurrences'!E164)</f>
        <v/>
      </c>
      <c r="F165" t="str">
        <f>IF(A165="","",'5- Etapes &amp; occurrences'!F164)</f>
        <v/>
      </c>
      <c r="G165" s="11" t="str">
        <f t="shared" si="65"/>
        <v/>
      </c>
      <c r="H165" s="11" t="str">
        <f t="shared" si="66"/>
        <v/>
      </c>
      <c r="I165" s="11" t="str">
        <f t="shared" si="67"/>
        <v/>
      </c>
      <c r="J165" s="11" t="str">
        <f t="shared" si="68"/>
        <v/>
      </c>
      <c r="K165" s="11" t="str">
        <f t="shared" si="69"/>
        <v/>
      </c>
      <c r="L165" t="str">
        <f t="shared" si="70"/>
        <v/>
      </c>
      <c r="M165" t="str">
        <f t="shared" si="71"/>
        <v/>
      </c>
      <c r="N165" t="str">
        <f t="shared" si="72"/>
        <v/>
      </c>
      <c r="O165" t="str">
        <f t="shared" si="73"/>
        <v/>
      </c>
      <c r="P165" s="11" t="str">
        <f t="shared" si="74"/>
        <v/>
      </c>
      <c r="Q165" s="11" t="str">
        <f t="shared" si="75"/>
        <v/>
      </c>
      <c r="R165" s="11" t="str">
        <f t="shared" si="76"/>
        <v/>
      </c>
      <c r="S165" s="9" t="str">
        <f t="shared" si="77"/>
        <v/>
      </c>
    </row>
    <row r="166" spans="1:19" x14ac:dyDescent="0.35">
      <c r="A166" t="str">
        <f>IF(ROW()-2&lt;=COUNTA('5- Etapes &amp; occurrences'!$A$3:$A$100),'5- Etapes &amp; occurrences'!A165,"")</f>
        <v/>
      </c>
      <c r="B166" t="str">
        <f>IF(A166="","",'5- Etapes &amp; occurrences'!B165)</f>
        <v/>
      </c>
      <c r="C166" t="str">
        <f>IF(A166="","",'5- Etapes &amp; occurrences'!C165)</f>
        <v/>
      </c>
      <c r="D166" t="str">
        <f>IF(A166="","",'5- Etapes &amp; occurrences'!D165)</f>
        <v/>
      </c>
      <c r="E166" t="str">
        <f>IF(A166="","",'5- Etapes &amp; occurrences'!E165)</f>
        <v/>
      </c>
      <c r="F166" t="str">
        <f>IF(A166="","",'5- Etapes &amp; occurrences'!F165)</f>
        <v/>
      </c>
      <c r="G166" s="11" t="str">
        <f t="shared" si="65"/>
        <v/>
      </c>
      <c r="H166" s="11" t="str">
        <f t="shared" si="66"/>
        <v/>
      </c>
      <c r="I166" s="11" t="str">
        <f t="shared" si="67"/>
        <v/>
      </c>
      <c r="J166" s="11" t="str">
        <f t="shared" si="68"/>
        <v/>
      </c>
      <c r="K166" s="11" t="str">
        <f t="shared" si="69"/>
        <v/>
      </c>
      <c r="L166" t="str">
        <f t="shared" si="70"/>
        <v/>
      </c>
      <c r="M166" t="str">
        <f t="shared" si="71"/>
        <v/>
      </c>
      <c r="N166" t="str">
        <f t="shared" si="72"/>
        <v/>
      </c>
      <c r="O166" t="str">
        <f t="shared" si="73"/>
        <v/>
      </c>
      <c r="P166" s="11" t="str">
        <f t="shared" si="74"/>
        <v/>
      </c>
      <c r="Q166" s="11" t="str">
        <f t="shared" si="75"/>
        <v/>
      </c>
      <c r="R166" s="11" t="str">
        <f t="shared" si="76"/>
        <v/>
      </c>
      <c r="S166" s="9" t="str">
        <f t="shared" si="77"/>
        <v/>
      </c>
    </row>
    <row r="167" spans="1:19" x14ac:dyDescent="0.35">
      <c r="A167" t="str">
        <f>IF(ROW()-2&lt;=COUNTA('5- Etapes &amp; occurrences'!$A$3:$A$100),'5- Etapes &amp; occurrences'!A166,"")</f>
        <v/>
      </c>
      <c r="B167" t="str">
        <f>IF(A167="","",'5- Etapes &amp; occurrences'!B166)</f>
        <v/>
      </c>
      <c r="C167" t="str">
        <f>IF(A167="","",'5- Etapes &amp; occurrences'!C166)</f>
        <v/>
      </c>
      <c r="D167" t="str">
        <f>IF(A167="","",'5- Etapes &amp; occurrences'!D166)</f>
        <v/>
      </c>
      <c r="E167" t="str">
        <f>IF(A167="","",'5- Etapes &amp; occurrences'!E166)</f>
        <v/>
      </c>
      <c r="F167" t="str">
        <f>IF(A167="","",'5- Etapes &amp; occurrences'!F166)</f>
        <v/>
      </c>
      <c r="G167" s="11" t="str">
        <f t="shared" si="65"/>
        <v/>
      </c>
      <c r="H167" s="11" t="str">
        <f t="shared" si="66"/>
        <v/>
      </c>
      <c r="I167" s="11" t="str">
        <f t="shared" si="67"/>
        <v/>
      </c>
      <c r="J167" s="11" t="str">
        <f t="shared" si="68"/>
        <v/>
      </c>
      <c r="K167" s="11" t="str">
        <f t="shared" si="69"/>
        <v/>
      </c>
      <c r="L167" t="str">
        <f t="shared" si="70"/>
        <v/>
      </c>
      <c r="M167" t="str">
        <f t="shared" si="71"/>
        <v/>
      </c>
      <c r="N167" t="str">
        <f t="shared" si="72"/>
        <v/>
      </c>
      <c r="O167" t="str">
        <f t="shared" si="73"/>
        <v/>
      </c>
      <c r="P167" s="11" t="str">
        <f t="shared" si="74"/>
        <v/>
      </c>
      <c r="Q167" s="11" t="str">
        <f t="shared" si="75"/>
        <v/>
      </c>
      <c r="R167" s="11" t="str">
        <f t="shared" si="76"/>
        <v/>
      </c>
      <c r="S167" s="9" t="str">
        <f t="shared" si="77"/>
        <v/>
      </c>
    </row>
    <row r="168" spans="1:19" x14ac:dyDescent="0.35">
      <c r="A168" t="str">
        <f>IF(ROW()-2&lt;=COUNTA('5- Etapes &amp; occurrences'!$A$3:$A$100),'5- Etapes &amp; occurrences'!A167,"")</f>
        <v/>
      </c>
      <c r="B168" t="str">
        <f>IF(A168="","",'5- Etapes &amp; occurrences'!B167)</f>
        <v/>
      </c>
      <c r="C168" t="str">
        <f>IF(A168="","",'5- Etapes &amp; occurrences'!C167)</f>
        <v/>
      </c>
      <c r="D168" t="str">
        <f>IF(A168="","",'5- Etapes &amp; occurrences'!D167)</f>
        <v/>
      </c>
      <c r="E168" t="str">
        <f>IF(A168="","",'5- Etapes &amp; occurrences'!E167)</f>
        <v/>
      </c>
      <c r="F168" t="str">
        <f>IF(A168="","",'5- Etapes &amp; occurrences'!F167)</f>
        <v/>
      </c>
      <c r="G168" s="11" t="str">
        <f t="shared" si="65"/>
        <v/>
      </c>
      <c r="H168" s="11" t="str">
        <f t="shared" si="66"/>
        <v/>
      </c>
      <c r="I168" s="11" t="str">
        <f t="shared" si="67"/>
        <v/>
      </c>
      <c r="J168" s="11" t="str">
        <f t="shared" si="68"/>
        <v/>
      </c>
      <c r="K168" s="11" t="str">
        <f t="shared" si="69"/>
        <v/>
      </c>
      <c r="L168" t="str">
        <f t="shared" si="70"/>
        <v/>
      </c>
      <c r="M168" t="str">
        <f t="shared" si="71"/>
        <v/>
      </c>
      <c r="N168" t="str">
        <f t="shared" si="72"/>
        <v/>
      </c>
      <c r="O168" t="str">
        <f t="shared" si="73"/>
        <v/>
      </c>
      <c r="P168" s="11" t="str">
        <f t="shared" si="74"/>
        <v/>
      </c>
      <c r="Q168" s="11" t="str">
        <f t="shared" si="75"/>
        <v/>
      </c>
      <c r="R168" s="11" t="str">
        <f t="shared" si="76"/>
        <v/>
      </c>
      <c r="S168" s="9" t="str">
        <f t="shared" si="77"/>
        <v/>
      </c>
    </row>
    <row r="169" spans="1:19" x14ac:dyDescent="0.35">
      <c r="A169" t="str">
        <f>IF(ROW()-2&lt;=COUNTA('5- Etapes &amp; occurrences'!$A$3:$A$100),'5- Etapes &amp; occurrences'!A168,"")</f>
        <v/>
      </c>
      <c r="B169" t="str">
        <f>IF(A169="","",'5- Etapes &amp; occurrences'!B168)</f>
        <v/>
      </c>
      <c r="C169" t="str">
        <f>IF(A169="","",'5- Etapes &amp; occurrences'!C168)</f>
        <v/>
      </c>
      <c r="D169" t="str">
        <f>IF(A169="","",'5- Etapes &amp; occurrences'!D168)</f>
        <v/>
      </c>
      <c r="E169" t="str">
        <f>IF(A169="","",'5- Etapes &amp; occurrences'!E168)</f>
        <v/>
      </c>
      <c r="F169" t="str">
        <f>IF(A169="","",'5- Etapes &amp; occurrences'!F168)</f>
        <v/>
      </c>
      <c r="G169" s="11" t="str">
        <f t="shared" si="65"/>
        <v/>
      </c>
      <c r="H169" s="11" t="str">
        <f t="shared" si="66"/>
        <v/>
      </c>
      <c r="I169" s="11" t="str">
        <f t="shared" si="67"/>
        <v/>
      </c>
      <c r="J169" s="11" t="str">
        <f t="shared" si="68"/>
        <v/>
      </c>
      <c r="K169" s="11" t="str">
        <f t="shared" si="69"/>
        <v/>
      </c>
      <c r="L169" t="str">
        <f t="shared" si="70"/>
        <v/>
      </c>
      <c r="M169" t="str">
        <f t="shared" si="71"/>
        <v/>
      </c>
      <c r="N169" t="str">
        <f t="shared" si="72"/>
        <v/>
      </c>
      <c r="O169" t="str">
        <f t="shared" si="73"/>
        <v/>
      </c>
      <c r="P169" s="11" t="str">
        <f t="shared" si="74"/>
        <v/>
      </c>
      <c r="Q169" s="11" t="str">
        <f t="shared" si="75"/>
        <v/>
      </c>
      <c r="R169" s="11" t="str">
        <f t="shared" si="76"/>
        <v/>
      </c>
      <c r="S169" s="9" t="str">
        <f t="shared" si="77"/>
        <v/>
      </c>
    </row>
    <row r="170" spans="1:19" x14ac:dyDescent="0.35">
      <c r="A170" t="str">
        <f>IF(ROW()-2&lt;=COUNTA('5- Etapes &amp; occurrences'!$A$3:$A$100),'5- Etapes &amp; occurrences'!A169,"")</f>
        <v/>
      </c>
      <c r="B170" t="str">
        <f>IF(A170="","",'5- Etapes &amp; occurrences'!B169)</f>
        <v/>
      </c>
      <c r="C170" t="str">
        <f>IF(A170="","",'5- Etapes &amp; occurrences'!C169)</f>
        <v/>
      </c>
      <c r="D170" t="str">
        <f>IF(A170="","",'5- Etapes &amp; occurrences'!D169)</f>
        <v/>
      </c>
      <c r="E170" t="str">
        <f>IF(A170="","",'5- Etapes &amp; occurrences'!E169)</f>
        <v/>
      </c>
      <c r="F170" t="str">
        <f>IF(A170="","",'5- Etapes &amp; occurrences'!F169)</f>
        <v/>
      </c>
      <c r="G170" s="11" t="str">
        <f t="shared" si="65"/>
        <v/>
      </c>
      <c r="H170" s="11" t="str">
        <f t="shared" si="66"/>
        <v/>
      </c>
      <c r="I170" s="11" t="str">
        <f t="shared" si="67"/>
        <v/>
      </c>
      <c r="J170" s="11" t="str">
        <f t="shared" si="68"/>
        <v/>
      </c>
      <c r="K170" s="11" t="str">
        <f t="shared" si="69"/>
        <v/>
      </c>
      <c r="L170" t="str">
        <f t="shared" si="70"/>
        <v/>
      </c>
      <c r="M170" t="str">
        <f t="shared" si="71"/>
        <v/>
      </c>
      <c r="N170" t="str">
        <f t="shared" si="72"/>
        <v/>
      </c>
      <c r="O170" t="str">
        <f t="shared" si="73"/>
        <v/>
      </c>
      <c r="P170" s="11" t="str">
        <f t="shared" si="74"/>
        <v/>
      </c>
      <c r="Q170" s="11" t="str">
        <f t="shared" si="75"/>
        <v/>
      </c>
      <c r="R170" s="11" t="str">
        <f t="shared" si="76"/>
        <v/>
      </c>
      <c r="S170" s="9" t="str">
        <f t="shared" si="77"/>
        <v/>
      </c>
    </row>
    <row r="171" spans="1:19" x14ac:dyDescent="0.35">
      <c r="A171" t="str">
        <f>IF(ROW()-2&lt;=COUNTA('5- Etapes &amp; occurrences'!$A$3:$A$100),'5- Etapes &amp; occurrences'!A170,"")</f>
        <v/>
      </c>
      <c r="B171" t="str">
        <f>IF(A171="","",'5- Etapes &amp; occurrences'!B170)</f>
        <v/>
      </c>
      <c r="C171" t="str">
        <f>IF(A171="","",'5- Etapes &amp; occurrences'!C170)</f>
        <v/>
      </c>
      <c r="D171" t="str">
        <f>IF(A171="","",'5- Etapes &amp; occurrences'!D170)</f>
        <v/>
      </c>
      <c r="E171" t="str">
        <f>IF(A171="","",'5- Etapes &amp; occurrences'!E170)</f>
        <v/>
      </c>
      <c r="F171" t="str">
        <f>IF(A171="","",'5- Etapes &amp; occurrences'!F170)</f>
        <v/>
      </c>
      <c r="G171" s="11" t="str">
        <f t="shared" si="65"/>
        <v/>
      </c>
      <c r="H171" s="11" t="str">
        <f t="shared" si="66"/>
        <v/>
      </c>
      <c r="I171" s="11" t="str">
        <f t="shared" si="67"/>
        <v/>
      </c>
      <c r="J171" s="11" t="str">
        <f t="shared" si="68"/>
        <v/>
      </c>
      <c r="K171" s="11" t="str">
        <f t="shared" si="69"/>
        <v/>
      </c>
      <c r="L171" t="str">
        <f t="shared" si="70"/>
        <v/>
      </c>
      <c r="M171" t="str">
        <f t="shared" si="71"/>
        <v/>
      </c>
      <c r="N171" t="str">
        <f t="shared" si="72"/>
        <v/>
      </c>
      <c r="O171" t="str">
        <f t="shared" si="73"/>
        <v/>
      </c>
      <c r="P171" s="11" t="str">
        <f t="shared" si="74"/>
        <v/>
      </c>
      <c r="Q171" s="11" t="str">
        <f t="shared" si="75"/>
        <v/>
      </c>
      <c r="R171" s="11" t="str">
        <f t="shared" si="76"/>
        <v/>
      </c>
      <c r="S171" s="9" t="str">
        <f t="shared" si="77"/>
        <v/>
      </c>
    </row>
    <row r="172" spans="1:19" x14ac:dyDescent="0.35">
      <c r="A172" t="str">
        <f>IF(ROW()-2&lt;=COUNTA('5- Etapes &amp; occurrences'!$A$3:$A$100),'5- Etapes &amp; occurrences'!A171,"")</f>
        <v/>
      </c>
      <c r="B172" t="str">
        <f>IF(A172="","",'5- Etapes &amp; occurrences'!B171)</f>
        <v/>
      </c>
      <c r="C172" t="str">
        <f>IF(A172="","",'5- Etapes &amp; occurrences'!C171)</f>
        <v/>
      </c>
      <c r="D172" t="str">
        <f>IF(A172="","",'5- Etapes &amp; occurrences'!D171)</f>
        <v/>
      </c>
      <c r="E172" t="str">
        <f>IF(A172="","",'5- Etapes &amp; occurrences'!E171)</f>
        <v/>
      </c>
      <c r="F172" t="str">
        <f>IF(A172="","",'5- Etapes &amp; occurrences'!F171)</f>
        <v/>
      </c>
      <c r="G172" s="11" t="str">
        <f t="shared" si="65"/>
        <v/>
      </c>
      <c r="H172" s="11" t="str">
        <f t="shared" si="66"/>
        <v/>
      </c>
      <c r="I172" s="11" t="str">
        <f t="shared" si="67"/>
        <v/>
      </c>
      <c r="J172" s="11" t="str">
        <f t="shared" si="68"/>
        <v/>
      </c>
      <c r="K172" s="11" t="str">
        <f t="shared" si="69"/>
        <v/>
      </c>
      <c r="L172" t="str">
        <f t="shared" si="70"/>
        <v/>
      </c>
      <c r="M172" t="str">
        <f t="shared" si="71"/>
        <v/>
      </c>
      <c r="N172" t="str">
        <f t="shared" si="72"/>
        <v/>
      </c>
      <c r="O172" t="str">
        <f t="shared" si="73"/>
        <v/>
      </c>
      <c r="P172" s="11" t="str">
        <f t="shared" si="74"/>
        <v/>
      </c>
      <c r="Q172" s="11" t="str">
        <f t="shared" si="75"/>
        <v/>
      </c>
      <c r="R172" s="11" t="str">
        <f t="shared" si="76"/>
        <v/>
      </c>
      <c r="S172" s="9" t="str">
        <f t="shared" si="77"/>
        <v/>
      </c>
    </row>
    <row r="173" spans="1:19" x14ac:dyDescent="0.35">
      <c r="A173" t="str">
        <f>IF(ROW()-2&lt;=COUNTA('5- Etapes &amp; occurrences'!$A$3:$A$100),'5- Etapes &amp; occurrences'!A172,"")</f>
        <v/>
      </c>
      <c r="B173" t="str">
        <f>IF(A173="","",'5- Etapes &amp; occurrences'!B172)</f>
        <v/>
      </c>
      <c r="C173" t="str">
        <f>IF(A173="","",'5- Etapes &amp; occurrences'!C172)</f>
        <v/>
      </c>
      <c r="D173" t="str">
        <f>IF(A173="","",'5- Etapes &amp; occurrences'!D172)</f>
        <v/>
      </c>
      <c r="E173" t="str">
        <f>IF(A173="","",'5- Etapes &amp; occurrences'!E172)</f>
        <v/>
      </c>
      <c r="F173" t="str">
        <f>IF(A173="","",'5- Etapes &amp; occurrences'!F172)</f>
        <v/>
      </c>
      <c r="G173" s="11" t="str">
        <f t="shared" si="65"/>
        <v/>
      </c>
      <c r="H173" s="11" t="str">
        <f t="shared" si="66"/>
        <v/>
      </c>
      <c r="I173" s="11" t="str">
        <f t="shared" si="67"/>
        <v/>
      </c>
      <c r="J173" s="11" t="str">
        <f t="shared" si="68"/>
        <v/>
      </c>
      <c r="K173" s="11" t="str">
        <f t="shared" si="69"/>
        <v/>
      </c>
      <c r="L173" t="str">
        <f t="shared" si="70"/>
        <v/>
      </c>
      <c r="M173" t="str">
        <f t="shared" si="71"/>
        <v/>
      </c>
      <c r="N173" t="str">
        <f t="shared" si="72"/>
        <v/>
      </c>
      <c r="O173" t="str">
        <f t="shared" si="73"/>
        <v/>
      </c>
      <c r="P173" s="11" t="str">
        <f t="shared" si="74"/>
        <v/>
      </c>
      <c r="Q173" s="11" t="str">
        <f t="shared" si="75"/>
        <v/>
      </c>
      <c r="R173" s="11" t="str">
        <f t="shared" si="76"/>
        <v/>
      </c>
      <c r="S173" s="9" t="str">
        <f t="shared" si="77"/>
        <v/>
      </c>
    </row>
    <row r="174" spans="1:19" x14ac:dyDescent="0.35">
      <c r="A174" t="str">
        <f>IF(ROW()-2&lt;=COUNTA('5- Etapes &amp; occurrences'!$A$3:$A$100),'5- Etapes &amp; occurrences'!A173,"")</f>
        <v/>
      </c>
      <c r="B174" t="str">
        <f>IF(A174="","",'5- Etapes &amp; occurrences'!B173)</f>
        <v/>
      </c>
      <c r="C174" t="str">
        <f>IF(A174="","",'5- Etapes &amp; occurrences'!C173)</f>
        <v/>
      </c>
      <c r="D174" t="str">
        <f>IF(A174="","",'5- Etapes &amp; occurrences'!D173)</f>
        <v/>
      </c>
      <c r="E174" t="str">
        <f>IF(A174="","",'5- Etapes &amp; occurrences'!E173)</f>
        <v/>
      </c>
      <c r="F174" t="str">
        <f>IF(A174="","",'5- Etapes &amp; occurrences'!F173)</f>
        <v/>
      </c>
      <c r="G174" s="11" t="str">
        <f t="shared" si="65"/>
        <v/>
      </c>
      <c r="H174" s="11" t="str">
        <f t="shared" si="66"/>
        <v/>
      </c>
      <c r="I174" s="11" t="str">
        <f t="shared" si="67"/>
        <v/>
      </c>
      <c r="J174" s="11" t="str">
        <f t="shared" si="68"/>
        <v/>
      </c>
      <c r="K174" s="11" t="str">
        <f t="shared" si="69"/>
        <v/>
      </c>
      <c r="L174" t="str">
        <f t="shared" si="70"/>
        <v/>
      </c>
      <c r="M174" t="str">
        <f t="shared" si="71"/>
        <v/>
      </c>
      <c r="N174" t="str">
        <f t="shared" si="72"/>
        <v/>
      </c>
      <c r="O174" t="str">
        <f t="shared" si="73"/>
        <v/>
      </c>
      <c r="P174" s="11" t="str">
        <f t="shared" si="74"/>
        <v/>
      </c>
      <c r="Q174" s="11" t="str">
        <f t="shared" si="75"/>
        <v/>
      </c>
      <c r="R174" s="11" t="str">
        <f t="shared" si="76"/>
        <v/>
      </c>
      <c r="S174" s="9" t="str">
        <f t="shared" si="77"/>
        <v/>
      </c>
    </row>
    <row r="175" spans="1:19" x14ac:dyDescent="0.35">
      <c r="A175" t="str">
        <f>IF(ROW()-2&lt;=COUNTA('5- Etapes &amp; occurrences'!$A$3:$A$100),'5- Etapes &amp; occurrences'!A174,"")</f>
        <v/>
      </c>
      <c r="B175" t="str">
        <f>IF(A175="","",'5- Etapes &amp; occurrences'!B174)</f>
        <v/>
      </c>
      <c r="C175" t="str">
        <f>IF(A175="","",'5- Etapes &amp; occurrences'!C174)</f>
        <v/>
      </c>
      <c r="D175" t="str">
        <f>IF(A175="","",'5- Etapes &amp; occurrences'!D174)</f>
        <v/>
      </c>
      <c r="E175" t="str">
        <f>IF(A175="","",'5- Etapes &amp; occurrences'!E174)</f>
        <v/>
      </c>
      <c r="F175" t="str">
        <f>IF(A175="","",'5- Etapes &amp; occurrences'!F174)</f>
        <v/>
      </c>
      <c r="G175" s="11" t="str">
        <f t="shared" si="65"/>
        <v/>
      </c>
      <c r="H175" s="11" t="str">
        <f t="shared" si="66"/>
        <v/>
      </c>
      <c r="I175" s="11" t="str">
        <f t="shared" si="67"/>
        <v/>
      </c>
      <c r="J175" s="11" t="str">
        <f t="shared" si="68"/>
        <v/>
      </c>
      <c r="K175" s="11" t="str">
        <f t="shared" si="69"/>
        <v/>
      </c>
      <c r="L175" t="str">
        <f t="shared" si="70"/>
        <v/>
      </c>
      <c r="M175" t="str">
        <f t="shared" si="71"/>
        <v/>
      </c>
      <c r="N175" t="str">
        <f t="shared" si="72"/>
        <v/>
      </c>
      <c r="O175" t="str">
        <f t="shared" si="73"/>
        <v/>
      </c>
      <c r="P175" s="11" t="str">
        <f t="shared" si="74"/>
        <v/>
      </c>
      <c r="Q175" s="11" t="str">
        <f t="shared" si="75"/>
        <v/>
      </c>
      <c r="R175" s="11" t="str">
        <f t="shared" si="76"/>
        <v/>
      </c>
      <c r="S175" s="9" t="str">
        <f t="shared" si="77"/>
        <v/>
      </c>
    </row>
    <row r="176" spans="1:19" x14ac:dyDescent="0.35">
      <c r="A176" t="str">
        <f>IF(ROW()-2&lt;=COUNTA('5- Etapes &amp; occurrences'!$A$3:$A$100),'5- Etapes &amp; occurrences'!A175,"")</f>
        <v/>
      </c>
      <c r="B176" t="str">
        <f>IF(A176="","",'5- Etapes &amp; occurrences'!B175)</f>
        <v/>
      </c>
      <c r="C176" t="str">
        <f>IF(A176="","",'5- Etapes &amp; occurrences'!C175)</f>
        <v/>
      </c>
      <c r="D176" t="str">
        <f>IF(A176="","",'5- Etapes &amp; occurrences'!D175)</f>
        <v/>
      </c>
      <c r="E176" t="str">
        <f>IF(A176="","",'5- Etapes &amp; occurrences'!E175)</f>
        <v/>
      </c>
      <c r="F176" t="str">
        <f>IF(A176="","",'5- Etapes &amp; occurrences'!F175)</f>
        <v/>
      </c>
      <c r="G176" s="11" t="str">
        <f t="shared" si="65"/>
        <v/>
      </c>
      <c r="H176" s="11" t="str">
        <f t="shared" si="66"/>
        <v/>
      </c>
      <c r="I176" s="11" t="str">
        <f t="shared" si="67"/>
        <v/>
      </c>
      <c r="J176" s="11" t="str">
        <f t="shared" si="68"/>
        <v/>
      </c>
      <c r="K176" s="11" t="str">
        <f t="shared" si="69"/>
        <v/>
      </c>
      <c r="L176" t="str">
        <f t="shared" si="70"/>
        <v/>
      </c>
      <c r="M176" t="str">
        <f t="shared" si="71"/>
        <v/>
      </c>
      <c r="N176" t="str">
        <f t="shared" si="72"/>
        <v/>
      </c>
      <c r="O176" t="str">
        <f t="shared" si="73"/>
        <v/>
      </c>
      <c r="P176" s="11" t="str">
        <f t="shared" si="74"/>
        <v/>
      </c>
      <c r="Q176" s="11" t="str">
        <f t="shared" si="75"/>
        <v/>
      </c>
      <c r="R176" s="11" t="str">
        <f t="shared" si="76"/>
        <v/>
      </c>
      <c r="S176" s="9" t="str">
        <f t="shared" si="77"/>
        <v/>
      </c>
    </row>
    <row r="177" spans="1:19" x14ac:dyDescent="0.35">
      <c r="A177" t="str">
        <f>IF(ROW()-2&lt;=COUNTA('5- Etapes &amp; occurrences'!$A$3:$A$100),'5- Etapes &amp; occurrences'!A176,"")</f>
        <v/>
      </c>
      <c r="B177" t="str">
        <f>IF(A177="","",'5- Etapes &amp; occurrences'!B176)</f>
        <v/>
      </c>
      <c r="C177" t="str">
        <f>IF(A177="","",'5- Etapes &amp; occurrences'!C176)</f>
        <v/>
      </c>
      <c r="D177" t="str">
        <f>IF(A177="","",'5- Etapes &amp; occurrences'!D176)</f>
        <v/>
      </c>
      <c r="E177" t="str">
        <f>IF(A177="","",'5- Etapes &amp; occurrences'!E176)</f>
        <v/>
      </c>
      <c r="F177" t="str">
        <f>IF(A177="","",'5- Etapes &amp; occurrences'!F176)</f>
        <v/>
      </c>
      <c r="G177" s="11" t="str">
        <f t="shared" si="65"/>
        <v/>
      </c>
      <c r="H177" s="11" t="str">
        <f t="shared" si="66"/>
        <v/>
      </c>
      <c r="I177" s="11" t="str">
        <f t="shared" si="67"/>
        <v/>
      </c>
      <c r="J177" s="11" t="str">
        <f t="shared" si="68"/>
        <v/>
      </c>
      <c r="K177" s="11" t="str">
        <f t="shared" si="69"/>
        <v/>
      </c>
      <c r="L177" t="str">
        <f t="shared" si="70"/>
        <v/>
      </c>
      <c r="M177" t="str">
        <f t="shared" si="71"/>
        <v/>
      </c>
      <c r="N177" t="str">
        <f t="shared" si="72"/>
        <v/>
      </c>
      <c r="O177" t="str">
        <f t="shared" si="73"/>
        <v/>
      </c>
      <c r="P177" s="11" t="str">
        <f t="shared" si="74"/>
        <v/>
      </c>
      <c r="Q177" s="11" t="str">
        <f t="shared" si="75"/>
        <v/>
      </c>
      <c r="R177" s="11" t="str">
        <f t="shared" si="76"/>
        <v/>
      </c>
      <c r="S177" s="9" t="str">
        <f t="shared" si="77"/>
        <v/>
      </c>
    </row>
    <row r="178" spans="1:19" x14ac:dyDescent="0.35">
      <c r="A178" t="str">
        <f>IF(ROW()-2&lt;=COUNTA('5- Etapes &amp; occurrences'!$A$3:$A$100),'5- Etapes &amp; occurrences'!A177,"")</f>
        <v/>
      </c>
      <c r="B178" t="str">
        <f>IF(A178="","",'5- Etapes &amp; occurrences'!B177)</f>
        <v/>
      </c>
      <c r="C178" t="str">
        <f>IF(A178="","",'5- Etapes &amp; occurrences'!C177)</f>
        <v/>
      </c>
      <c r="D178" t="str">
        <f>IF(A178="","",'5- Etapes &amp; occurrences'!D177)</f>
        <v/>
      </c>
      <c r="E178" t="str">
        <f>IF(A178="","",'5- Etapes &amp; occurrences'!E177)</f>
        <v/>
      </c>
      <c r="F178" t="str">
        <f>IF(A178="","",'5- Etapes &amp; occurrences'!F177)</f>
        <v/>
      </c>
      <c r="G178" s="11" t="str">
        <f t="shared" si="65"/>
        <v/>
      </c>
      <c r="H178" s="11" t="str">
        <f t="shared" si="66"/>
        <v/>
      </c>
      <c r="I178" s="11" t="str">
        <f t="shared" si="67"/>
        <v/>
      </c>
      <c r="J178" s="11" t="str">
        <f t="shared" si="68"/>
        <v/>
      </c>
      <c r="K178" s="11" t="str">
        <f t="shared" si="69"/>
        <v/>
      </c>
      <c r="L178" t="str">
        <f t="shared" si="70"/>
        <v/>
      </c>
      <c r="M178" t="str">
        <f t="shared" si="71"/>
        <v/>
      </c>
      <c r="N178" t="str">
        <f t="shared" si="72"/>
        <v/>
      </c>
      <c r="O178" t="str">
        <f t="shared" si="73"/>
        <v/>
      </c>
      <c r="P178" s="11" t="str">
        <f t="shared" si="74"/>
        <v/>
      </c>
      <c r="Q178" s="11" t="str">
        <f t="shared" si="75"/>
        <v/>
      </c>
      <c r="R178" s="11" t="str">
        <f t="shared" si="76"/>
        <v/>
      </c>
      <c r="S178" s="9" t="str">
        <f t="shared" si="77"/>
        <v/>
      </c>
    </row>
    <row r="179" spans="1:19" x14ac:dyDescent="0.35">
      <c r="A179" t="str">
        <f>IF(ROW()-2&lt;=COUNTA('5- Etapes &amp; occurrences'!$A$3:$A$100),'5- Etapes &amp; occurrences'!A178,"")</f>
        <v/>
      </c>
      <c r="B179" t="str">
        <f>IF(A179="","",'5- Etapes &amp; occurrences'!B178)</f>
        <v/>
      </c>
      <c r="C179" t="str">
        <f>IF(A179="","",'5- Etapes &amp; occurrences'!C178)</f>
        <v/>
      </c>
      <c r="D179" t="str">
        <f>IF(A179="","",'5- Etapes &amp; occurrences'!D178)</f>
        <v/>
      </c>
      <c r="E179" t="str">
        <f>IF(A179="","",'5- Etapes &amp; occurrences'!E178)</f>
        <v/>
      </c>
      <c r="F179" t="str">
        <f>IF(A179="","",'5- Etapes &amp; occurrences'!F178)</f>
        <v/>
      </c>
      <c r="G179" s="11" t="str">
        <f t="shared" si="65"/>
        <v/>
      </c>
      <c r="H179" s="11" t="str">
        <f t="shared" si="66"/>
        <v/>
      </c>
      <c r="I179" s="11" t="str">
        <f t="shared" si="67"/>
        <v/>
      </c>
      <c r="J179" s="11" t="str">
        <f t="shared" si="68"/>
        <v/>
      </c>
      <c r="K179" s="11" t="str">
        <f t="shared" si="69"/>
        <v/>
      </c>
      <c r="L179" t="str">
        <f t="shared" si="70"/>
        <v/>
      </c>
      <c r="M179" t="str">
        <f t="shared" si="71"/>
        <v/>
      </c>
      <c r="N179" t="str">
        <f t="shared" si="72"/>
        <v/>
      </c>
      <c r="O179" t="str">
        <f t="shared" si="73"/>
        <v/>
      </c>
      <c r="P179" s="11" t="str">
        <f t="shared" si="74"/>
        <v/>
      </c>
      <c r="Q179" s="11" t="str">
        <f t="shared" si="75"/>
        <v/>
      </c>
      <c r="R179" s="11" t="str">
        <f t="shared" si="76"/>
        <v/>
      </c>
      <c r="S179" s="9" t="str">
        <f t="shared" si="77"/>
        <v/>
      </c>
    </row>
    <row r="180" spans="1:19" x14ac:dyDescent="0.35">
      <c r="A180" t="str">
        <f>IF(ROW()-2&lt;=COUNTA('5- Etapes &amp; occurrences'!$A$3:$A$100),'5- Etapes &amp; occurrences'!A179,"")</f>
        <v/>
      </c>
      <c r="B180" t="str">
        <f>IF(A180="","",'5- Etapes &amp; occurrences'!B179)</f>
        <v/>
      </c>
      <c r="C180" t="str">
        <f>IF(A180="","",'5- Etapes &amp; occurrences'!C179)</f>
        <v/>
      </c>
      <c r="D180" t="str">
        <f>IF(A180="","",'5- Etapes &amp; occurrences'!D179)</f>
        <v/>
      </c>
      <c r="E180" t="str">
        <f>IF(A180="","",'5- Etapes &amp; occurrences'!E179)</f>
        <v/>
      </c>
      <c r="F180" t="str">
        <f>IF(A180="","",'5- Etapes &amp; occurrences'!F179)</f>
        <v/>
      </c>
      <c r="G180" s="11" t="str">
        <f t="shared" si="65"/>
        <v/>
      </c>
      <c r="H180" s="11" t="str">
        <f t="shared" si="66"/>
        <v/>
      </c>
      <c r="I180" s="11" t="str">
        <f t="shared" si="67"/>
        <v/>
      </c>
      <c r="J180" s="11" t="str">
        <f t="shared" si="68"/>
        <v/>
      </c>
      <c r="K180" s="11" t="str">
        <f t="shared" si="69"/>
        <v/>
      </c>
      <c r="L180" t="str">
        <f t="shared" si="70"/>
        <v/>
      </c>
      <c r="M180" t="str">
        <f t="shared" si="71"/>
        <v/>
      </c>
      <c r="N180" t="str">
        <f t="shared" si="72"/>
        <v/>
      </c>
      <c r="O180" t="str">
        <f t="shared" si="73"/>
        <v/>
      </c>
      <c r="P180" s="11" t="str">
        <f t="shared" si="74"/>
        <v/>
      </c>
      <c r="Q180" s="11" t="str">
        <f t="shared" si="75"/>
        <v/>
      </c>
      <c r="R180" s="11" t="str">
        <f t="shared" si="76"/>
        <v/>
      </c>
      <c r="S180" s="9" t="str">
        <f t="shared" si="77"/>
        <v/>
      </c>
    </row>
    <row r="181" spans="1:19" x14ac:dyDescent="0.35">
      <c r="A181" t="str">
        <f>IF(ROW()-2&lt;=COUNTA('5- Etapes &amp; occurrences'!$A$3:$A$100),'5- Etapes &amp; occurrences'!A180,"")</f>
        <v/>
      </c>
      <c r="B181" t="str">
        <f>IF(A181="","",'5- Etapes &amp; occurrences'!B180)</f>
        <v/>
      </c>
      <c r="C181" t="str">
        <f>IF(A181="","",'5- Etapes &amp; occurrences'!C180)</f>
        <v/>
      </c>
      <c r="D181" t="str">
        <f>IF(A181="","",'5- Etapes &amp; occurrences'!D180)</f>
        <v/>
      </c>
      <c r="E181" t="str">
        <f>IF(A181="","",'5- Etapes &amp; occurrences'!E180)</f>
        <v/>
      </c>
      <c r="F181" t="str">
        <f>IF(A181="","",'5- Etapes &amp; occurrences'!F180)</f>
        <v/>
      </c>
      <c r="G181" s="11" t="str">
        <f t="shared" si="65"/>
        <v/>
      </c>
      <c r="H181" s="11" t="str">
        <f t="shared" si="66"/>
        <v/>
      </c>
      <c r="I181" s="11" t="str">
        <f t="shared" si="67"/>
        <v/>
      </c>
      <c r="J181" s="11" t="str">
        <f t="shared" si="68"/>
        <v/>
      </c>
      <c r="K181" s="11" t="str">
        <f t="shared" si="69"/>
        <v/>
      </c>
      <c r="L181" t="str">
        <f t="shared" si="70"/>
        <v/>
      </c>
      <c r="M181" t="str">
        <f t="shared" si="71"/>
        <v/>
      </c>
      <c r="N181" t="str">
        <f t="shared" si="72"/>
        <v/>
      </c>
      <c r="O181" t="str">
        <f t="shared" si="73"/>
        <v/>
      </c>
      <c r="P181" s="11" t="str">
        <f t="shared" si="74"/>
        <v/>
      </c>
      <c r="Q181" s="11" t="str">
        <f t="shared" si="75"/>
        <v/>
      </c>
      <c r="R181" s="11" t="str">
        <f t="shared" si="76"/>
        <v/>
      </c>
      <c r="S181" s="9" t="str">
        <f t="shared" si="77"/>
        <v/>
      </c>
    </row>
    <row r="182" spans="1:19" x14ac:dyDescent="0.35">
      <c r="A182" t="str">
        <f>IF(ROW()-2&lt;=COUNTA('5- Etapes &amp; occurrences'!$A$3:$A$100),'5- Etapes &amp; occurrences'!A181,"")</f>
        <v/>
      </c>
      <c r="B182" t="str">
        <f>IF(A182="","",'5- Etapes &amp; occurrences'!B181)</f>
        <v/>
      </c>
      <c r="C182" t="str">
        <f>IF(A182="","",'5- Etapes &amp; occurrences'!C181)</f>
        <v/>
      </c>
      <c r="D182" t="str">
        <f>IF(A182="","",'5- Etapes &amp; occurrences'!D181)</f>
        <v/>
      </c>
      <c r="E182" t="str">
        <f>IF(A182="","",'5- Etapes &amp; occurrences'!E181)</f>
        <v/>
      </c>
      <c r="F182" t="str">
        <f>IF(A182="","",'5- Etapes &amp; occurrences'!F181)</f>
        <v/>
      </c>
      <c r="G182" s="11" t="str">
        <f t="shared" si="65"/>
        <v/>
      </c>
      <c r="H182" s="11" t="str">
        <f t="shared" si="66"/>
        <v/>
      </c>
      <c r="I182" s="11" t="str">
        <f t="shared" si="67"/>
        <v/>
      </c>
      <c r="J182" s="11" t="str">
        <f t="shared" si="68"/>
        <v/>
      </c>
      <c r="K182" s="11" t="str">
        <f t="shared" si="69"/>
        <v/>
      </c>
      <c r="L182" t="str">
        <f t="shared" si="70"/>
        <v/>
      </c>
      <c r="M182" t="str">
        <f t="shared" si="71"/>
        <v/>
      </c>
      <c r="N182" t="str">
        <f t="shared" si="72"/>
        <v/>
      </c>
      <c r="O182" t="str">
        <f t="shared" si="73"/>
        <v/>
      </c>
      <c r="P182" s="11" t="str">
        <f t="shared" si="74"/>
        <v/>
      </c>
      <c r="Q182" s="11" t="str">
        <f t="shared" si="75"/>
        <v/>
      </c>
      <c r="R182" s="11" t="str">
        <f t="shared" si="76"/>
        <v/>
      </c>
      <c r="S182" s="9" t="str">
        <f t="shared" si="77"/>
        <v/>
      </c>
    </row>
    <row r="183" spans="1:19" x14ac:dyDescent="0.35">
      <c r="A183" t="str">
        <f>IF(ROW()-2&lt;=COUNTA('5- Etapes &amp; occurrences'!$A$3:$A$100),'5- Etapes &amp; occurrences'!A182,"")</f>
        <v/>
      </c>
      <c r="B183" t="str">
        <f>IF(A183="","",'5- Etapes &amp; occurrences'!B182)</f>
        <v/>
      </c>
      <c r="C183" t="str">
        <f>IF(A183="","",'5- Etapes &amp; occurrences'!C182)</f>
        <v/>
      </c>
      <c r="D183" t="str">
        <f>IF(A183="","",'5- Etapes &amp; occurrences'!D182)</f>
        <v/>
      </c>
      <c r="E183" t="str">
        <f>IF(A183="","",'5- Etapes &amp; occurrences'!E182)</f>
        <v/>
      </c>
      <c r="F183" t="str">
        <f>IF(A183="","",'5- Etapes &amp; occurrences'!F182)</f>
        <v/>
      </c>
      <c r="G183" s="11" t="str">
        <f t="shared" si="65"/>
        <v/>
      </c>
      <c r="H183" s="11" t="str">
        <f t="shared" si="66"/>
        <v/>
      </c>
      <c r="I183" s="11" t="str">
        <f t="shared" si="67"/>
        <v/>
      </c>
      <c r="J183" s="11" t="str">
        <f t="shared" si="68"/>
        <v/>
      </c>
      <c r="K183" s="11" t="str">
        <f t="shared" si="69"/>
        <v/>
      </c>
      <c r="L183" t="str">
        <f t="shared" si="70"/>
        <v/>
      </c>
      <c r="M183" t="str">
        <f t="shared" si="71"/>
        <v/>
      </c>
      <c r="N183" t="str">
        <f t="shared" si="72"/>
        <v/>
      </c>
      <c r="O183" t="str">
        <f t="shared" si="73"/>
        <v/>
      </c>
      <c r="P183" s="11" t="str">
        <f t="shared" si="74"/>
        <v/>
      </c>
      <c r="Q183" s="11" t="str">
        <f t="shared" si="75"/>
        <v/>
      </c>
      <c r="R183" s="11" t="str">
        <f t="shared" si="76"/>
        <v/>
      </c>
      <c r="S183" s="9" t="str">
        <f t="shared" si="77"/>
        <v/>
      </c>
    </row>
    <row r="184" spans="1:19" x14ac:dyDescent="0.35">
      <c r="A184" t="str">
        <f>IF(ROW()-2&lt;=COUNTA('5- Etapes &amp; occurrences'!$A$3:$A$100),'5- Etapes &amp; occurrences'!A183,"")</f>
        <v/>
      </c>
      <c r="B184" t="str">
        <f>IF(A184="","",'5- Etapes &amp; occurrences'!B183)</f>
        <v/>
      </c>
      <c r="C184" t="str">
        <f>IF(A184="","",'5- Etapes &amp; occurrences'!C183)</f>
        <v/>
      </c>
      <c r="D184" t="str">
        <f>IF(A184="","",'5- Etapes &amp; occurrences'!D183)</f>
        <v/>
      </c>
      <c r="E184" t="str">
        <f>IF(A184="","",'5- Etapes &amp; occurrences'!E183)</f>
        <v/>
      </c>
      <c r="F184" t="str">
        <f>IF(A184="","",'5- Etapes &amp; occurrences'!F183)</f>
        <v/>
      </c>
      <c r="G184" s="11" t="str">
        <f t="shared" si="65"/>
        <v/>
      </c>
      <c r="H184" s="11" t="str">
        <f t="shared" si="66"/>
        <v/>
      </c>
      <c r="I184" s="11" t="str">
        <f t="shared" si="67"/>
        <v/>
      </c>
      <c r="J184" s="11" t="str">
        <f t="shared" si="68"/>
        <v/>
      </c>
      <c r="K184" s="11" t="str">
        <f t="shared" si="69"/>
        <v/>
      </c>
      <c r="L184" t="str">
        <f t="shared" si="70"/>
        <v/>
      </c>
      <c r="M184" t="str">
        <f t="shared" si="71"/>
        <v/>
      </c>
      <c r="N184" t="str">
        <f t="shared" si="72"/>
        <v/>
      </c>
      <c r="O184" t="str">
        <f t="shared" si="73"/>
        <v/>
      </c>
      <c r="P184" s="11" t="str">
        <f t="shared" si="74"/>
        <v/>
      </c>
      <c r="Q184" s="11" t="str">
        <f t="shared" si="75"/>
        <v/>
      </c>
      <c r="R184" s="11" t="str">
        <f t="shared" si="76"/>
        <v/>
      </c>
      <c r="S184" s="9" t="str">
        <f t="shared" si="77"/>
        <v/>
      </c>
    </row>
    <row r="185" spans="1:19" x14ac:dyDescent="0.35">
      <c r="A185" t="str">
        <f>IF(ROW()-2&lt;=COUNTA('5- Etapes &amp; occurrences'!$A$3:$A$100),'5- Etapes &amp; occurrences'!A184,"")</f>
        <v/>
      </c>
      <c r="B185" t="str">
        <f>IF(A185="","",'5- Etapes &amp; occurrences'!B184)</f>
        <v/>
      </c>
      <c r="C185" t="str">
        <f>IF(A185="","",'5- Etapes &amp; occurrences'!C184)</f>
        <v/>
      </c>
      <c r="D185" t="str">
        <f>IF(A185="","",'5- Etapes &amp; occurrences'!D184)</f>
        <v/>
      </c>
      <c r="E185" t="str">
        <f>IF(A185="","",'5- Etapes &amp; occurrences'!E184)</f>
        <v/>
      </c>
      <c r="F185" t="str">
        <f>IF(A185="","",'5- Etapes &amp; occurrences'!F184)</f>
        <v/>
      </c>
      <c r="G185" s="11" t="str">
        <f t="shared" si="65"/>
        <v/>
      </c>
      <c r="H185" s="11" t="str">
        <f t="shared" si="66"/>
        <v/>
      </c>
      <c r="I185" s="11" t="str">
        <f t="shared" si="67"/>
        <v/>
      </c>
      <c r="J185" s="11" t="str">
        <f t="shared" si="68"/>
        <v/>
      </c>
      <c r="K185" s="11" t="str">
        <f t="shared" si="69"/>
        <v/>
      </c>
      <c r="L185" t="str">
        <f t="shared" si="70"/>
        <v/>
      </c>
      <c r="M185" t="str">
        <f t="shared" si="71"/>
        <v/>
      </c>
      <c r="N185" t="str">
        <f t="shared" si="72"/>
        <v/>
      </c>
      <c r="O185" t="str">
        <f t="shared" si="73"/>
        <v/>
      </c>
      <c r="P185" s="11" t="str">
        <f t="shared" si="74"/>
        <v/>
      </c>
      <c r="Q185" s="11" t="str">
        <f t="shared" si="75"/>
        <v/>
      </c>
      <c r="R185" s="11" t="str">
        <f t="shared" si="76"/>
        <v/>
      </c>
      <c r="S185" s="9" t="str">
        <f t="shared" si="77"/>
        <v/>
      </c>
    </row>
    <row r="186" spans="1:19" x14ac:dyDescent="0.35">
      <c r="A186" t="str">
        <f>IF(ROW()-2&lt;=COUNTA('5- Etapes &amp; occurrences'!$A$3:$A$100),'5- Etapes &amp; occurrences'!A185,"")</f>
        <v/>
      </c>
      <c r="B186" t="str">
        <f>IF(A186="","",'5- Etapes &amp; occurrences'!B185)</f>
        <v/>
      </c>
      <c r="C186" t="str">
        <f>IF(A186="","",'5- Etapes &amp; occurrences'!C185)</f>
        <v/>
      </c>
      <c r="D186" t="str">
        <f>IF(A186="","",'5- Etapes &amp; occurrences'!D185)</f>
        <v/>
      </c>
      <c r="E186" t="str">
        <f>IF(A186="","",'5- Etapes &amp; occurrences'!E185)</f>
        <v/>
      </c>
      <c r="F186" t="str">
        <f>IF(A186="","",'5- Etapes &amp; occurrences'!F185)</f>
        <v/>
      </c>
      <c r="G186" s="11" t="str">
        <f t="shared" si="65"/>
        <v/>
      </c>
      <c r="H186" s="11" t="str">
        <f t="shared" si="66"/>
        <v/>
      </c>
      <c r="I186" s="11" t="str">
        <f t="shared" si="67"/>
        <v/>
      </c>
      <c r="J186" s="11" t="str">
        <f t="shared" si="68"/>
        <v/>
      </c>
      <c r="K186" s="11" t="str">
        <f t="shared" si="69"/>
        <v/>
      </c>
      <c r="L186" t="str">
        <f t="shared" si="70"/>
        <v/>
      </c>
      <c r="M186" t="str">
        <f t="shared" si="71"/>
        <v/>
      </c>
      <c r="N186" t="str">
        <f t="shared" si="72"/>
        <v/>
      </c>
      <c r="O186" t="str">
        <f t="shared" si="73"/>
        <v/>
      </c>
      <c r="P186" s="11" t="str">
        <f t="shared" si="74"/>
        <v/>
      </c>
      <c r="Q186" s="11" t="str">
        <f t="shared" si="75"/>
        <v/>
      </c>
      <c r="R186" s="11" t="str">
        <f t="shared" si="76"/>
        <v/>
      </c>
      <c r="S186" s="9" t="str">
        <f t="shared" si="77"/>
        <v/>
      </c>
    </row>
    <row r="187" spans="1:19" x14ac:dyDescent="0.35">
      <c r="A187" t="str">
        <f>IF(ROW()-2&lt;=COUNTA('5- Etapes &amp; occurrences'!$A$3:$A$100),'5- Etapes &amp; occurrences'!A186,"")</f>
        <v/>
      </c>
      <c r="B187" t="str">
        <f>IF(A187="","",'5- Etapes &amp; occurrences'!B186)</f>
        <v/>
      </c>
      <c r="C187" t="str">
        <f>IF(A187="","",'5- Etapes &amp; occurrences'!C186)</f>
        <v/>
      </c>
      <c r="D187" t="str">
        <f>IF(A187="","",'5- Etapes &amp; occurrences'!D186)</f>
        <v/>
      </c>
      <c r="E187" t="str">
        <f>IF(A187="","",'5- Etapes &amp; occurrences'!E186)</f>
        <v/>
      </c>
      <c r="F187" t="str">
        <f>IF(A187="","",'5- Etapes &amp; occurrences'!F186)</f>
        <v/>
      </c>
      <c r="G187" s="11" t="str">
        <f t="shared" si="65"/>
        <v/>
      </c>
      <c r="H187" s="11" t="str">
        <f t="shared" si="66"/>
        <v/>
      </c>
      <c r="I187" s="11" t="str">
        <f t="shared" si="67"/>
        <v/>
      </c>
      <c r="J187" s="11" t="str">
        <f t="shared" si="68"/>
        <v/>
      </c>
      <c r="K187" s="11" t="str">
        <f t="shared" si="69"/>
        <v/>
      </c>
      <c r="L187" t="str">
        <f t="shared" si="70"/>
        <v/>
      </c>
      <c r="M187" t="str">
        <f t="shared" si="71"/>
        <v/>
      </c>
      <c r="N187" t="str">
        <f t="shared" si="72"/>
        <v/>
      </c>
      <c r="O187" t="str">
        <f t="shared" si="73"/>
        <v/>
      </c>
      <c r="P187" s="11" t="str">
        <f t="shared" si="74"/>
        <v/>
      </c>
      <c r="Q187" s="11" t="str">
        <f t="shared" si="75"/>
        <v/>
      </c>
      <c r="R187" s="11" t="str">
        <f t="shared" si="76"/>
        <v/>
      </c>
      <c r="S187" s="9" t="str">
        <f t="shared" si="77"/>
        <v/>
      </c>
    </row>
    <row r="188" spans="1:19" x14ac:dyDescent="0.35">
      <c r="A188" t="str">
        <f>IF(ROW()-2&lt;=COUNTA('5- Etapes &amp; occurrences'!$A$3:$A$100),'5- Etapes &amp; occurrences'!A187,"")</f>
        <v/>
      </c>
      <c r="B188" t="str">
        <f>IF(A188="","",'5- Etapes &amp; occurrences'!B187)</f>
        <v/>
      </c>
      <c r="C188" t="str">
        <f>IF(A188="","",'5- Etapes &amp; occurrences'!C187)</f>
        <v/>
      </c>
      <c r="D188" t="str">
        <f>IF(A188="","",'5- Etapes &amp; occurrences'!D187)</f>
        <v/>
      </c>
      <c r="E188" t="str">
        <f>IF(A188="","",'5- Etapes &amp; occurrences'!E187)</f>
        <v/>
      </c>
      <c r="F188" t="str">
        <f>IF(A188="","",'5- Etapes &amp; occurrences'!F187)</f>
        <v/>
      </c>
      <c r="G188" s="11" t="str">
        <f t="shared" si="65"/>
        <v/>
      </c>
      <c r="H188" s="11" t="str">
        <f t="shared" si="66"/>
        <v/>
      </c>
      <c r="I188" s="11" t="str">
        <f t="shared" si="67"/>
        <v/>
      </c>
      <c r="J188" s="11" t="str">
        <f t="shared" si="68"/>
        <v/>
      </c>
      <c r="K188" s="11" t="str">
        <f t="shared" si="69"/>
        <v/>
      </c>
      <c r="L188" t="str">
        <f t="shared" si="70"/>
        <v/>
      </c>
      <c r="M188" t="str">
        <f t="shared" si="71"/>
        <v/>
      </c>
      <c r="N188" t="str">
        <f t="shared" si="72"/>
        <v/>
      </c>
      <c r="O188" t="str">
        <f t="shared" si="73"/>
        <v/>
      </c>
      <c r="P188" s="11" t="str">
        <f t="shared" si="74"/>
        <v/>
      </c>
      <c r="Q188" s="11" t="str">
        <f t="shared" si="75"/>
        <v/>
      </c>
      <c r="R188" s="11" t="str">
        <f t="shared" si="76"/>
        <v/>
      </c>
      <c r="S188" s="9" t="str">
        <f t="shared" si="77"/>
        <v/>
      </c>
    </row>
    <row r="189" spans="1:19" x14ac:dyDescent="0.35">
      <c r="A189" t="str">
        <f>IF(ROW()-2&lt;=COUNTA('5- Etapes &amp; occurrences'!$A$3:$A$100),'5- Etapes &amp; occurrences'!A188,"")</f>
        <v/>
      </c>
      <c r="B189" t="str">
        <f>IF(A189="","",'5- Etapes &amp; occurrences'!B188)</f>
        <v/>
      </c>
      <c r="C189" t="str">
        <f>IF(A189="","",'5- Etapes &amp; occurrences'!C188)</f>
        <v/>
      </c>
      <c r="D189" t="str">
        <f>IF(A189="","",'5- Etapes &amp; occurrences'!D188)</f>
        <v/>
      </c>
      <c r="E189" t="str">
        <f>IF(A189="","",'5- Etapes &amp; occurrences'!E188)</f>
        <v/>
      </c>
      <c r="F189" t="str">
        <f>IF(A189="","",'5- Etapes &amp; occurrences'!F188)</f>
        <v/>
      </c>
      <c r="G189" s="11" t="str">
        <f t="shared" si="65"/>
        <v/>
      </c>
      <c r="H189" s="11" t="str">
        <f t="shared" si="66"/>
        <v/>
      </c>
      <c r="I189" s="11" t="str">
        <f t="shared" si="67"/>
        <v/>
      </c>
      <c r="J189" s="11" t="str">
        <f t="shared" si="68"/>
        <v/>
      </c>
      <c r="K189" s="11" t="str">
        <f t="shared" si="69"/>
        <v/>
      </c>
      <c r="L189" t="str">
        <f t="shared" si="70"/>
        <v/>
      </c>
      <c r="M189" t="str">
        <f t="shared" si="71"/>
        <v/>
      </c>
      <c r="N189" t="str">
        <f t="shared" si="72"/>
        <v/>
      </c>
      <c r="O189" t="str">
        <f t="shared" si="73"/>
        <v/>
      </c>
      <c r="P189" s="11" t="str">
        <f t="shared" si="74"/>
        <v/>
      </c>
      <c r="Q189" s="11" t="str">
        <f t="shared" si="75"/>
        <v/>
      </c>
      <c r="R189" s="11" t="str">
        <f t="shared" si="76"/>
        <v/>
      </c>
      <c r="S189" s="9" t="str">
        <f t="shared" si="77"/>
        <v/>
      </c>
    </row>
    <row r="190" spans="1:19" x14ac:dyDescent="0.35">
      <c r="A190" t="str">
        <f>IF(ROW()-2&lt;=COUNTA('5- Etapes &amp; occurrences'!$A$3:$A$100),'5- Etapes &amp; occurrences'!A189,"")</f>
        <v/>
      </c>
      <c r="B190" t="str">
        <f>IF(A190="","",'5- Etapes &amp; occurrences'!B189)</f>
        <v/>
      </c>
      <c r="C190" t="str">
        <f>IF(A190="","",'5- Etapes &amp; occurrences'!C189)</f>
        <v/>
      </c>
      <c r="D190" t="str">
        <f>IF(A190="","",'5- Etapes &amp; occurrences'!D189)</f>
        <v/>
      </c>
      <c r="E190" t="str">
        <f>IF(A190="","",'5- Etapes &amp; occurrences'!E189)</f>
        <v/>
      </c>
      <c r="F190" t="str">
        <f>IF(A190="","",'5- Etapes &amp; occurrences'!F189)</f>
        <v/>
      </c>
      <c r="G190" s="11" t="str">
        <f t="shared" si="65"/>
        <v/>
      </c>
      <c r="H190" s="11" t="str">
        <f t="shared" si="66"/>
        <v/>
      </c>
      <c r="I190" s="11" t="str">
        <f t="shared" si="67"/>
        <v/>
      </c>
      <c r="J190" s="11" t="str">
        <f t="shared" si="68"/>
        <v/>
      </c>
      <c r="K190" s="11" t="str">
        <f t="shared" si="69"/>
        <v/>
      </c>
      <c r="L190" t="str">
        <f t="shared" si="70"/>
        <v/>
      </c>
      <c r="M190" t="str">
        <f t="shared" si="71"/>
        <v/>
      </c>
      <c r="N190" t="str">
        <f t="shared" si="72"/>
        <v/>
      </c>
      <c r="O190" t="str">
        <f t="shared" si="73"/>
        <v/>
      </c>
      <c r="P190" s="11" t="str">
        <f t="shared" si="74"/>
        <v/>
      </c>
      <c r="Q190" s="11" t="str">
        <f t="shared" si="75"/>
        <v/>
      </c>
      <c r="R190" s="11" t="str">
        <f t="shared" si="76"/>
        <v/>
      </c>
      <c r="S190" s="9" t="str">
        <f t="shared" si="77"/>
        <v/>
      </c>
    </row>
    <row r="191" spans="1:19" x14ac:dyDescent="0.35">
      <c r="A191" t="str">
        <f>IF(ROW()-2&lt;=COUNTA('5- Etapes &amp; occurrences'!$A$3:$A$100),'5- Etapes &amp; occurrences'!A190,"")</f>
        <v/>
      </c>
      <c r="B191" t="str">
        <f>IF(A191="","",'5- Etapes &amp; occurrences'!B190)</f>
        <v/>
      </c>
      <c r="C191" t="str">
        <f>IF(A191="","",'5- Etapes &amp; occurrences'!C190)</f>
        <v/>
      </c>
      <c r="D191" t="str">
        <f>IF(A191="","",'5- Etapes &amp; occurrences'!D190)</f>
        <v/>
      </c>
      <c r="E191" t="str">
        <f>IF(A191="","",'5- Etapes &amp; occurrences'!E190)</f>
        <v/>
      </c>
      <c r="F191" t="str">
        <f>IF(A191="","",'5- Etapes &amp; occurrences'!F190)</f>
        <v/>
      </c>
      <c r="G191" s="11" t="str">
        <f t="shared" si="65"/>
        <v/>
      </c>
      <c r="H191" s="11" t="str">
        <f t="shared" si="66"/>
        <v/>
      </c>
      <c r="I191" s="11" t="str">
        <f t="shared" si="67"/>
        <v/>
      </c>
      <c r="J191" s="11" t="str">
        <f t="shared" si="68"/>
        <v/>
      </c>
      <c r="K191" s="11" t="str">
        <f t="shared" si="69"/>
        <v/>
      </c>
      <c r="L191" t="str">
        <f t="shared" si="70"/>
        <v/>
      </c>
      <c r="M191" t="str">
        <f t="shared" si="71"/>
        <v/>
      </c>
      <c r="N191" t="str">
        <f t="shared" si="72"/>
        <v/>
      </c>
      <c r="O191" t="str">
        <f t="shared" si="73"/>
        <v/>
      </c>
      <c r="P191" s="11" t="str">
        <f t="shared" si="74"/>
        <v/>
      </c>
      <c r="Q191" s="11" t="str">
        <f t="shared" si="75"/>
        <v/>
      </c>
      <c r="R191" s="11" t="str">
        <f t="shared" si="76"/>
        <v/>
      </c>
      <c r="S191" s="9" t="str">
        <f t="shared" si="77"/>
        <v/>
      </c>
    </row>
    <row r="192" spans="1:19" x14ac:dyDescent="0.35">
      <c r="A192" t="str">
        <f>IF(ROW()-2&lt;=COUNTA('5- Etapes &amp; occurrences'!$A$3:$A$100),'5- Etapes &amp; occurrences'!A191,"")</f>
        <v/>
      </c>
      <c r="B192" t="str">
        <f>IF(A192="","",'5- Etapes &amp; occurrences'!B191)</f>
        <v/>
      </c>
      <c r="C192" t="str">
        <f>IF(A192="","",'5- Etapes &amp; occurrences'!C191)</f>
        <v/>
      </c>
      <c r="D192" t="str">
        <f>IF(A192="","",'5- Etapes &amp; occurrences'!D191)</f>
        <v/>
      </c>
      <c r="E192" t="str">
        <f>IF(A192="","",'5- Etapes &amp; occurrences'!E191)</f>
        <v/>
      </c>
      <c r="F192" t="str">
        <f>IF(A192="","",'5- Etapes &amp; occurrences'!F191)</f>
        <v/>
      </c>
      <c r="G192" s="11" t="str">
        <f t="shared" si="65"/>
        <v/>
      </c>
      <c r="H192" s="11" t="str">
        <f t="shared" si="66"/>
        <v/>
      </c>
      <c r="I192" s="11" t="str">
        <f t="shared" si="67"/>
        <v/>
      </c>
      <c r="J192" s="11" t="str">
        <f t="shared" si="68"/>
        <v/>
      </c>
      <c r="K192" s="11" t="str">
        <f t="shared" si="69"/>
        <v/>
      </c>
      <c r="L192" t="str">
        <f t="shared" si="70"/>
        <v/>
      </c>
      <c r="M192" t="str">
        <f t="shared" si="71"/>
        <v/>
      </c>
      <c r="N192" t="str">
        <f t="shared" si="72"/>
        <v/>
      </c>
      <c r="O192" t="str">
        <f t="shared" si="73"/>
        <v/>
      </c>
      <c r="P192" s="11" t="str">
        <f t="shared" si="74"/>
        <v/>
      </c>
      <c r="Q192" s="11" t="str">
        <f t="shared" si="75"/>
        <v/>
      </c>
      <c r="R192" s="11" t="str">
        <f t="shared" si="76"/>
        <v/>
      </c>
      <c r="S192" s="9" t="str">
        <f t="shared" si="77"/>
        <v/>
      </c>
    </row>
    <row r="193" spans="1:19" x14ac:dyDescent="0.35">
      <c r="A193" t="str">
        <f>IF(ROW()-2&lt;=COUNTA('5- Etapes &amp; occurrences'!$A$3:$A$100),'5- Etapes &amp; occurrences'!A192,"")</f>
        <v/>
      </c>
      <c r="B193" t="str">
        <f>IF(A193="","",'5- Etapes &amp; occurrences'!B192)</f>
        <v/>
      </c>
      <c r="C193" t="str">
        <f>IF(A193="","",'5- Etapes &amp; occurrences'!C192)</f>
        <v/>
      </c>
      <c r="D193" t="str">
        <f>IF(A193="","",'5- Etapes &amp; occurrences'!D192)</f>
        <v/>
      </c>
      <c r="E193" t="str">
        <f>IF(A193="","",'5- Etapes &amp; occurrences'!E192)</f>
        <v/>
      </c>
      <c r="F193" t="str">
        <f>IF(A193="","",'5- Etapes &amp; occurrences'!F192)</f>
        <v/>
      </c>
      <c r="G193" s="11" t="str">
        <f t="shared" si="65"/>
        <v/>
      </c>
      <c r="H193" s="11" t="str">
        <f t="shared" si="66"/>
        <v/>
      </c>
      <c r="I193" s="11" t="str">
        <f t="shared" si="67"/>
        <v/>
      </c>
      <c r="J193" s="11" t="str">
        <f t="shared" si="68"/>
        <v/>
      </c>
      <c r="K193" s="11" t="str">
        <f t="shared" si="69"/>
        <v/>
      </c>
      <c r="L193" t="str">
        <f t="shared" si="70"/>
        <v/>
      </c>
      <c r="M193" t="str">
        <f t="shared" si="71"/>
        <v/>
      </c>
      <c r="N193" t="str">
        <f t="shared" si="72"/>
        <v/>
      </c>
      <c r="O193" t="str">
        <f t="shared" si="73"/>
        <v/>
      </c>
      <c r="P193" s="11" t="str">
        <f t="shared" si="74"/>
        <v/>
      </c>
      <c r="Q193" s="11" t="str">
        <f t="shared" si="75"/>
        <v/>
      </c>
      <c r="R193" s="11" t="str">
        <f t="shared" si="76"/>
        <v/>
      </c>
      <c r="S193" s="9" t="str">
        <f t="shared" si="77"/>
        <v/>
      </c>
    </row>
    <row r="194" spans="1:19" x14ac:dyDescent="0.35">
      <c r="A194" t="str">
        <f>IF(ROW()-2&lt;=COUNTA('5- Etapes &amp; occurrences'!$A$3:$A$100),'5- Etapes &amp; occurrences'!A193,"")</f>
        <v/>
      </c>
      <c r="B194" t="str">
        <f>IF(A194="","",'5- Etapes &amp; occurrences'!B193)</f>
        <v/>
      </c>
      <c r="C194" t="str">
        <f>IF(A194="","",'5- Etapes &amp; occurrences'!C193)</f>
        <v/>
      </c>
      <c r="D194" t="str">
        <f>IF(A194="","",'5- Etapes &amp; occurrences'!D193)</f>
        <v/>
      </c>
      <c r="E194" t="str">
        <f>IF(A194="","",'5- Etapes &amp; occurrences'!E193)</f>
        <v/>
      </c>
      <c r="F194" t="str">
        <f>IF(A194="","",'5- Etapes &amp; occurrences'!F193)</f>
        <v/>
      </c>
      <c r="G194" s="11" t="str">
        <f t="shared" si="65"/>
        <v/>
      </c>
      <c r="H194" s="11" t="str">
        <f t="shared" si="66"/>
        <v/>
      </c>
      <c r="I194" s="11" t="str">
        <f t="shared" si="67"/>
        <v/>
      </c>
      <c r="J194" s="11" t="str">
        <f t="shared" si="68"/>
        <v/>
      </c>
      <c r="K194" s="11" t="str">
        <f t="shared" si="69"/>
        <v/>
      </c>
      <c r="L194" t="str">
        <f t="shared" si="70"/>
        <v/>
      </c>
      <c r="M194" t="str">
        <f t="shared" si="71"/>
        <v/>
      </c>
      <c r="N194" t="str">
        <f t="shared" si="72"/>
        <v/>
      </c>
      <c r="O194" t="str">
        <f t="shared" si="73"/>
        <v/>
      </c>
      <c r="P194" s="11" t="str">
        <f t="shared" si="74"/>
        <v/>
      </c>
      <c r="Q194" s="11" t="str">
        <f t="shared" si="75"/>
        <v/>
      </c>
      <c r="R194" s="11" t="str">
        <f t="shared" si="76"/>
        <v/>
      </c>
      <c r="S194" s="9" t="str">
        <f t="shared" si="77"/>
        <v/>
      </c>
    </row>
    <row r="195" spans="1:19" x14ac:dyDescent="0.35">
      <c r="A195" t="str">
        <f>IF(ROW()-2&lt;=COUNTA('5- Etapes &amp; occurrences'!$A$3:$A$100),'5- Etapes &amp; occurrences'!A194,"")</f>
        <v/>
      </c>
      <c r="B195" t="str">
        <f>IF(A195="","",'5- Etapes &amp; occurrences'!B194)</f>
        <v/>
      </c>
      <c r="C195" t="str">
        <f>IF(A195="","",'5- Etapes &amp; occurrences'!C194)</f>
        <v/>
      </c>
      <c r="D195" t="str">
        <f>IF(A195="","",'5- Etapes &amp; occurrences'!D194)</f>
        <v/>
      </c>
      <c r="E195" t="str">
        <f>IF(A195="","",'5- Etapes &amp; occurrences'!E194)</f>
        <v/>
      </c>
      <c r="F195" t="str">
        <f>IF(A195="","",'5- Etapes &amp; occurrences'!F194)</f>
        <v/>
      </c>
      <c r="G195" s="11" t="str">
        <f t="shared" si="65"/>
        <v/>
      </c>
      <c r="H195" s="11" t="str">
        <f t="shared" si="66"/>
        <v/>
      </c>
      <c r="I195" s="11" t="str">
        <f t="shared" si="67"/>
        <v/>
      </c>
      <c r="J195" s="11" t="str">
        <f t="shared" si="68"/>
        <v/>
      </c>
      <c r="K195" s="11" t="str">
        <f t="shared" si="69"/>
        <v/>
      </c>
      <c r="L195" t="str">
        <f t="shared" si="70"/>
        <v/>
      </c>
      <c r="M195" t="str">
        <f t="shared" si="71"/>
        <v/>
      </c>
      <c r="N195" t="str">
        <f t="shared" si="72"/>
        <v/>
      </c>
      <c r="O195" t="str">
        <f t="shared" si="73"/>
        <v/>
      </c>
      <c r="P195" s="11" t="str">
        <f t="shared" si="74"/>
        <v/>
      </c>
      <c r="Q195" s="11" t="str">
        <f t="shared" si="75"/>
        <v/>
      </c>
      <c r="R195" s="11" t="str">
        <f t="shared" si="76"/>
        <v/>
      </c>
      <c r="S195" s="9" t="str">
        <f t="shared" si="77"/>
        <v/>
      </c>
    </row>
    <row r="196" spans="1:19" x14ac:dyDescent="0.35">
      <c r="A196" t="str">
        <f>IF(ROW()-2&lt;=COUNTA('5- Etapes &amp; occurrences'!$A$3:$A$100),'5- Etapes &amp; occurrences'!A195,"")</f>
        <v/>
      </c>
      <c r="B196" t="str">
        <f>IF(A196="","",'5- Etapes &amp; occurrences'!B195)</f>
        <v/>
      </c>
      <c r="C196" t="str">
        <f>IF(A196="","",'5- Etapes &amp; occurrences'!C195)</f>
        <v/>
      </c>
      <c r="D196" t="str">
        <f>IF(A196="","",'5- Etapes &amp; occurrences'!D195)</f>
        <v/>
      </c>
      <c r="E196" t="str">
        <f>IF(A196="","",'5- Etapes &amp; occurrences'!E195)</f>
        <v/>
      </c>
      <c r="F196" t="str">
        <f>IF(A196="","",'5- Etapes &amp; occurrences'!F195)</f>
        <v/>
      </c>
      <c r="G196" s="11" t="str">
        <f t="shared" ref="G196:G203" si="78">IF(A196="","",IFERROR(VLOOKUP(D196,Tarifs_Roles,3,FALSE),0))</f>
        <v/>
      </c>
      <c r="H196" s="11" t="str">
        <f t="shared" ref="H196:H227" si="79">IF(A196="","",E196/60*G196*F196)</f>
        <v/>
      </c>
      <c r="I196" s="11" t="str">
        <f t="shared" ref="I196:I227" si="80">IF(A196="","",H196*Taux_Indirects)</f>
        <v/>
      </c>
      <c r="J196" s="11" t="str">
        <f t="shared" ref="J196:J227" si="81">IF(A196="","",H196+I196)</f>
        <v/>
      </c>
      <c r="K196" s="11" t="str">
        <f t="shared" ref="K196:K227" si="82">IF(A196="","",J196*Semaines_An)</f>
        <v/>
      </c>
      <c r="L196" t="str">
        <f t="shared" ref="L196:L203" si="83">IF(A196="","",Gain_Min_Etape)</f>
        <v/>
      </c>
      <c r="M196" t="str">
        <f t="shared" ref="M196:M227" si="84">IF(A196="","",MAX(E196-L196,0))</f>
        <v/>
      </c>
      <c r="N196" t="str">
        <f t="shared" ref="N196:N203" si="85">IF(A196="","",Taux_Auto)</f>
        <v/>
      </c>
      <c r="O196" t="str">
        <f t="shared" ref="O196:O227" si="86">IF(A196="","",M196*(1-N196))</f>
        <v/>
      </c>
      <c r="P196" s="11" t="str">
        <f t="shared" ref="P196:P227" si="87">IF(A196="","",((E196-O196)/60*G196*F196)*(1+Taux_Indirects))</f>
        <v/>
      </c>
      <c r="Q196" s="11" t="str">
        <f t="shared" ref="Q196:Q227" si="88">IF(A196="","",P196*Semaines_An)</f>
        <v/>
      </c>
      <c r="R196" s="11" t="str">
        <f t="shared" ref="R196:R203" si="89">IF(A196="","",Cout_MEO)</f>
        <v/>
      </c>
      <c r="S196" s="9" t="str">
        <f t="shared" ref="S196:S227" si="90">IF(A196="","",IF(Q196=0,0,R196/Q196))</f>
        <v/>
      </c>
    </row>
    <row r="197" spans="1:19" x14ac:dyDescent="0.35">
      <c r="A197" t="str">
        <f>IF(ROW()-2&lt;=COUNTA('5- Etapes &amp; occurrences'!$A$3:$A$100),'5- Etapes &amp; occurrences'!A196,"")</f>
        <v/>
      </c>
      <c r="B197" t="str">
        <f>IF(A197="","",'5- Etapes &amp; occurrences'!B196)</f>
        <v/>
      </c>
      <c r="C197" t="str">
        <f>IF(A197="","",'5- Etapes &amp; occurrences'!C196)</f>
        <v/>
      </c>
      <c r="D197" t="str">
        <f>IF(A197="","",'5- Etapes &amp; occurrences'!D196)</f>
        <v/>
      </c>
      <c r="E197" t="str">
        <f>IF(A197="","",'5- Etapes &amp; occurrences'!E196)</f>
        <v/>
      </c>
      <c r="F197" t="str">
        <f>IF(A197="","",'5- Etapes &amp; occurrences'!F196)</f>
        <v/>
      </c>
      <c r="G197" s="11" t="str">
        <f t="shared" si="78"/>
        <v/>
      </c>
      <c r="H197" s="11" t="str">
        <f t="shared" si="79"/>
        <v/>
      </c>
      <c r="I197" s="11" t="str">
        <f t="shared" si="80"/>
        <v/>
      </c>
      <c r="J197" s="11" t="str">
        <f t="shared" si="81"/>
        <v/>
      </c>
      <c r="K197" s="11" t="str">
        <f t="shared" si="82"/>
        <v/>
      </c>
      <c r="L197" t="str">
        <f t="shared" si="83"/>
        <v/>
      </c>
      <c r="M197" t="str">
        <f t="shared" si="84"/>
        <v/>
      </c>
      <c r="N197" t="str">
        <f t="shared" si="85"/>
        <v/>
      </c>
      <c r="O197" t="str">
        <f t="shared" si="86"/>
        <v/>
      </c>
      <c r="P197" s="11" t="str">
        <f t="shared" si="87"/>
        <v/>
      </c>
      <c r="Q197" s="11" t="str">
        <f t="shared" si="88"/>
        <v/>
      </c>
      <c r="R197" s="11" t="str">
        <f t="shared" si="89"/>
        <v/>
      </c>
      <c r="S197" s="9" t="str">
        <f t="shared" si="90"/>
        <v/>
      </c>
    </row>
    <row r="198" spans="1:19" x14ac:dyDescent="0.35">
      <c r="A198" t="str">
        <f>IF(ROW()-2&lt;=COUNTA('5- Etapes &amp; occurrences'!$A$3:$A$100),'5- Etapes &amp; occurrences'!A197,"")</f>
        <v/>
      </c>
      <c r="B198" t="str">
        <f>IF(A198="","",'5- Etapes &amp; occurrences'!B197)</f>
        <v/>
      </c>
      <c r="C198" t="str">
        <f>IF(A198="","",'5- Etapes &amp; occurrences'!C197)</f>
        <v/>
      </c>
      <c r="D198" t="str">
        <f>IF(A198="","",'5- Etapes &amp; occurrences'!D197)</f>
        <v/>
      </c>
      <c r="E198" t="str">
        <f>IF(A198="","",'5- Etapes &amp; occurrences'!E197)</f>
        <v/>
      </c>
      <c r="F198" t="str">
        <f>IF(A198="","",'5- Etapes &amp; occurrences'!F197)</f>
        <v/>
      </c>
      <c r="G198" s="11" t="str">
        <f t="shared" si="78"/>
        <v/>
      </c>
      <c r="H198" s="11" t="str">
        <f t="shared" si="79"/>
        <v/>
      </c>
      <c r="I198" s="11" t="str">
        <f t="shared" si="80"/>
        <v/>
      </c>
      <c r="J198" s="11" t="str">
        <f t="shared" si="81"/>
        <v/>
      </c>
      <c r="K198" s="11" t="str">
        <f t="shared" si="82"/>
        <v/>
      </c>
      <c r="L198" t="str">
        <f t="shared" si="83"/>
        <v/>
      </c>
      <c r="M198" t="str">
        <f t="shared" si="84"/>
        <v/>
      </c>
      <c r="N198" t="str">
        <f t="shared" si="85"/>
        <v/>
      </c>
      <c r="O198" t="str">
        <f t="shared" si="86"/>
        <v/>
      </c>
      <c r="P198" s="11" t="str">
        <f t="shared" si="87"/>
        <v/>
      </c>
      <c r="Q198" s="11" t="str">
        <f t="shared" si="88"/>
        <v/>
      </c>
      <c r="R198" s="11" t="str">
        <f t="shared" si="89"/>
        <v/>
      </c>
      <c r="S198" s="9" t="str">
        <f t="shared" si="90"/>
        <v/>
      </c>
    </row>
    <row r="199" spans="1:19" x14ac:dyDescent="0.35">
      <c r="A199" t="str">
        <f>IF(ROW()-2&lt;=COUNTA('5- Etapes &amp; occurrences'!$A$3:$A$100),'5- Etapes &amp; occurrences'!A198,"")</f>
        <v/>
      </c>
      <c r="B199" t="str">
        <f>IF(A199="","",'5- Etapes &amp; occurrences'!B198)</f>
        <v/>
      </c>
      <c r="C199" t="str">
        <f>IF(A199="","",'5- Etapes &amp; occurrences'!C198)</f>
        <v/>
      </c>
      <c r="D199" t="str">
        <f>IF(A199="","",'5- Etapes &amp; occurrences'!D198)</f>
        <v/>
      </c>
      <c r="E199" t="str">
        <f>IF(A199="","",'5- Etapes &amp; occurrences'!E198)</f>
        <v/>
      </c>
      <c r="F199" t="str">
        <f>IF(A199="","",'5- Etapes &amp; occurrences'!F198)</f>
        <v/>
      </c>
      <c r="G199" s="11" t="str">
        <f t="shared" si="78"/>
        <v/>
      </c>
      <c r="H199" s="11" t="str">
        <f t="shared" si="79"/>
        <v/>
      </c>
      <c r="I199" s="11" t="str">
        <f t="shared" si="80"/>
        <v/>
      </c>
      <c r="J199" s="11" t="str">
        <f t="shared" si="81"/>
        <v/>
      </c>
      <c r="K199" s="11" t="str">
        <f t="shared" si="82"/>
        <v/>
      </c>
      <c r="L199" t="str">
        <f t="shared" si="83"/>
        <v/>
      </c>
      <c r="M199" t="str">
        <f t="shared" si="84"/>
        <v/>
      </c>
      <c r="N199" t="str">
        <f t="shared" si="85"/>
        <v/>
      </c>
      <c r="O199" t="str">
        <f t="shared" si="86"/>
        <v/>
      </c>
      <c r="P199" s="11" t="str">
        <f t="shared" si="87"/>
        <v/>
      </c>
      <c r="Q199" s="11" t="str">
        <f t="shared" si="88"/>
        <v/>
      </c>
      <c r="R199" s="11" t="str">
        <f t="shared" si="89"/>
        <v/>
      </c>
      <c r="S199" s="9" t="str">
        <f t="shared" si="90"/>
        <v/>
      </c>
    </row>
    <row r="200" spans="1:19" x14ac:dyDescent="0.35">
      <c r="A200" t="str">
        <f>IF(ROW()-2&lt;=COUNTA('5- Etapes &amp; occurrences'!$A$3:$A$100),'5- Etapes &amp; occurrences'!A199,"")</f>
        <v/>
      </c>
      <c r="B200" t="str">
        <f>IF(A200="","",'5- Etapes &amp; occurrences'!B199)</f>
        <v/>
      </c>
      <c r="C200" t="str">
        <f>IF(A200="","",'5- Etapes &amp; occurrences'!C199)</f>
        <v/>
      </c>
      <c r="D200" t="str">
        <f>IF(A200="","",'5- Etapes &amp; occurrences'!D199)</f>
        <v/>
      </c>
      <c r="E200" t="str">
        <f>IF(A200="","",'5- Etapes &amp; occurrences'!E199)</f>
        <v/>
      </c>
      <c r="F200" t="str">
        <f>IF(A200="","",'5- Etapes &amp; occurrences'!F199)</f>
        <v/>
      </c>
      <c r="G200" s="11" t="str">
        <f t="shared" si="78"/>
        <v/>
      </c>
      <c r="H200" s="11" t="str">
        <f t="shared" si="79"/>
        <v/>
      </c>
      <c r="I200" s="11" t="str">
        <f t="shared" si="80"/>
        <v/>
      </c>
      <c r="J200" s="11" t="str">
        <f t="shared" si="81"/>
        <v/>
      </c>
      <c r="K200" s="11" t="str">
        <f t="shared" si="82"/>
        <v/>
      </c>
      <c r="L200" t="str">
        <f t="shared" si="83"/>
        <v/>
      </c>
      <c r="M200" t="str">
        <f t="shared" si="84"/>
        <v/>
      </c>
      <c r="N200" t="str">
        <f t="shared" si="85"/>
        <v/>
      </c>
      <c r="O200" t="str">
        <f t="shared" si="86"/>
        <v/>
      </c>
      <c r="P200" s="11" t="str">
        <f t="shared" si="87"/>
        <v/>
      </c>
      <c r="Q200" s="11" t="str">
        <f t="shared" si="88"/>
        <v/>
      </c>
      <c r="R200" s="11" t="str">
        <f t="shared" si="89"/>
        <v/>
      </c>
      <c r="S200" s="9" t="str">
        <f t="shared" si="90"/>
        <v/>
      </c>
    </row>
    <row r="201" spans="1:19" x14ac:dyDescent="0.35">
      <c r="A201" t="str">
        <f>IF(ROW()-2&lt;=COUNTA('5- Etapes &amp; occurrences'!$A$3:$A$100),'5- Etapes &amp; occurrences'!A200,"")</f>
        <v/>
      </c>
      <c r="B201" t="str">
        <f>IF(A201="","",'5- Etapes &amp; occurrences'!B200)</f>
        <v/>
      </c>
      <c r="C201" t="str">
        <f>IF(A201="","",'5- Etapes &amp; occurrences'!C200)</f>
        <v/>
      </c>
      <c r="D201" t="str">
        <f>IF(A201="","",'5- Etapes &amp; occurrences'!D200)</f>
        <v/>
      </c>
      <c r="E201" t="str">
        <f>IF(A201="","",'5- Etapes &amp; occurrences'!E200)</f>
        <v/>
      </c>
      <c r="F201" t="str">
        <f>IF(A201="","",'5- Etapes &amp; occurrences'!F200)</f>
        <v/>
      </c>
      <c r="G201" s="11" t="str">
        <f t="shared" si="78"/>
        <v/>
      </c>
      <c r="H201" s="11" t="str">
        <f t="shared" si="79"/>
        <v/>
      </c>
      <c r="I201" s="11" t="str">
        <f t="shared" si="80"/>
        <v/>
      </c>
      <c r="J201" s="11" t="str">
        <f t="shared" si="81"/>
        <v/>
      </c>
      <c r="K201" s="11" t="str">
        <f t="shared" si="82"/>
        <v/>
      </c>
      <c r="L201" t="str">
        <f t="shared" si="83"/>
        <v/>
      </c>
      <c r="M201" t="str">
        <f t="shared" si="84"/>
        <v/>
      </c>
      <c r="N201" t="str">
        <f t="shared" si="85"/>
        <v/>
      </c>
      <c r="O201" t="str">
        <f t="shared" si="86"/>
        <v/>
      </c>
      <c r="P201" s="11" t="str">
        <f t="shared" si="87"/>
        <v/>
      </c>
      <c r="Q201" s="11" t="str">
        <f t="shared" si="88"/>
        <v/>
      </c>
      <c r="R201" s="11" t="str">
        <f t="shared" si="89"/>
        <v/>
      </c>
      <c r="S201" s="9" t="str">
        <f t="shared" si="90"/>
        <v/>
      </c>
    </row>
    <row r="202" spans="1:19" x14ac:dyDescent="0.35">
      <c r="A202" t="str">
        <f>IF(ROW()-2&lt;=COUNTA('5- Etapes &amp; occurrences'!$A$3:$A$100),'5- Etapes &amp; occurrences'!A201,"")</f>
        <v/>
      </c>
      <c r="B202" t="str">
        <f>IF(A202="","",'5- Etapes &amp; occurrences'!B201)</f>
        <v/>
      </c>
      <c r="C202" t="str">
        <f>IF(A202="","",'5- Etapes &amp; occurrences'!C201)</f>
        <v/>
      </c>
      <c r="D202" t="str">
        <f>IF(A202="","",'5- Etapes &amp; occurrences'!D201)</f>
        <v/>
      </c>
      <c r="E202" t="str">
        <f>IF(A202="","",'5- Etapes &amp; occurrences'!E201)</f>
        <v/>
      </c>
      <c r="F202" t="str">
        <f>IF(A202="","",'5- Etapes &amp; occurrences'!F201)</f>
        <v/>
      </c>
      <c r="G202" s="11" t="str">
        <f t="shared" si="78"/>
        <v/>
      </c>
      <c r="H202" s="11" t="str">
        <f t="shared" si="79"/>
        <v/>
      </c>
      <c r="I202" s="11" t="str">
        <f t="shared" si="80"/>
        <v/>
      </c>
      <c r="J202" s="11" t="str">
        <f t="shared" si="81"/>
        <v/>
      </c>
      <c r="K202" s="11" t="str">
        <f t="shared" si="82"/>
        <v/>
      </c>
      <c r="L202" t="str">
        <f t="shared" si="83"/>
        <v/>
      </c>
      <c r="M202" t="str">
        <f t="shared" si="84"/>
        <v/>
      </c>
      <c r="N202" t="str">
        <f t="shared" si="85"/>
        <v/>
      </c>
      <c r="O202" t="str">
        <f t="shared" si="86"/>
        <v/>
      </c>
      <c r="P202" s="11" t="str">
        <f t="shared" si="87"/>
        <v/>
      </c>
      <c r="Q202" s="11" t="str">
        <f t="shared" si="88"/>
        <v/>
      </c>
      <c r="R202" s="11" t="str">
        <f t="shared" si="89"/>
        <v/>
      </c>
      <c r="S202" s="9" t="str">
        <f t="shared" si="90"/>
        <v/>
      </c>
    </row>
    <row r="203" spans="1:19" x14ac:dyDescent="0.35">
      <c r="A203" t="str">
        <f>IF(ROW()-2&lt;=COUNTA('5- Etapes &amp; occurrences'!$A$3:$A$100),'5- Etapes &amp; occurrences'!A202,"")</f>
        <v/>
      </c>
      <c r="B203" t="str">
        <f>IF(A203="","",'5- Etapes &amp; occurrences'!B202)</f>
        <v/>
      </c>
      <c r="C203" t="str">
        <f>IF(A203="","",'5- Etapes &amp; occurrences'!C202)</f>
        <v/>
      </c>
      <c r="D203" t="str">
        <f>IF(A203="","",'5- Etapes &amp; occurrences'!D202)</f>
        <v/>
      </c>
      <c r="E203" t="str">
        <f>IF(A203="","",'5- Etapes &amp; occurrences'!E202)</f>
        <v/>
      </c>
      <c r="F203" t="str">
        <f>IF(A203="","",'5- Etapes &amp; occurrences'!F202)</f>
        <v/>
      </c>
      <c r="G203" s="11" t="str">
        <f t="shared" si="78"/>
        <v/>
      </c>
      <c r="H203" s="11" t="str">
        <f t="shared" si="79"/>
        <v/>
      </c>
      <c r="I203" s="11" t="str">
        <f t="shared" si="80"/>
        <v/>
      </c>
      <c r="J203" s="11" t="str">
        <f t="shared" si="81"/>
        <v/>
      </c>
      <c r="K203" s="11" t="str">
        <f t="shared" si="82"/>
        <v/>
      </c>
      <c r="L203" t="str">
        <f t="shared" si="83"/>
        <v/>
      </c>
      <c r="M203" t="str">
        <f t="shared" si="84"/>
        <v/>
      </c>
      <c r="N203" t="str">
        <f t="shared" si="85"/>
        <v/>
      </c>
      <c r="O203" t="str">
        <f t="shared" si="86"/>
        <v/>
      </c>
      <c r="P203" s="11" t="str">
        <f t="shared" si="87"/>
        <v/>
      </c>
      <c r="Q203" s="11" t="str">
        <f t="shared" si="88"/>
        <v/>
      </c>
      <c r="R203" s="11" t="str">
        <f t="shared" si="89"/>
        <v/>
      </c>
      <c r="S203" s="9" t="str">
        <f t="shared" si="90"/>
        <v/>
      </c>
    </row>
    <row r="205" spans="1:19" x14ac:dyDescent="0.35">
      <c r="G205" s="7" t="s">
        <v>96</v>
      </c>
      <c r="H205" s="11">
        <f>SUM(H3:H202)</f>
        <v>0</v>
      </c>
      <c r="I205" s="11">
        <f>SUM(I3:I202)</f>
        <v>0</v>
      </c>
      <c r="J205" s="11">
        <f>SUM(J3:J202)</f>
        <v>0</v>
      </c>
      <c r="K205" s="11">
        <f>SUM(K3:K202)</f>
        <v>0</v>
      </c>
      <c r="P205" s="11">
        <f>SUM(P3:P202)</f>
        <v>0</v>
      </c>
      <c r="Q205" s="11">
        <f>SUM(Q3:Q202)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workbookViewId="0"/>
  </sheetViews>
  <sheetFormatPr baseColWidth="10" defaultColWidth="8.7265625" defaultRowHeight="14.5" x14ac:dyDescent="0.35"/>
  <cols>
    <col min="1" max="1" width="49.36328125" bestFit="1" customWidth="1"/>
    <col min="2" max="5" width="22.7265625" customWidth="1"/>
  </cols>
  <sheetData>
    <row r="1" spans="1:3" ht="18.5" x14ac:dyDescent="0.45">
      <c r="A1" s="6" t="s">
        <v>97</v>
      </c>
    </row>
    <row r="3" spans="1:3" ht="15.5" x14ac:dyDescent="0.35">
      <c r="A3" s="13" t="s">
        <v>98</v>
      </c>
      <c r="B3" s="11">
        <f>'7- Calculs &amp; ROI'!K205</f>
        <v>0</v>
      </c>
    </row>
    <row r="4" spans="1:3" ht="15.5" x14ac:dyDescent="0.35">
      <c r="A4" s="13" t="s">
        <v>99</v>
      </c>
      <c r="B4" s="11">
        <f>'7- Calculs &amp; ROI'!Q205</f>
        <v>0</v>
      </c>
    </row>
    <row r="5" spans="1:3" x14ac:dyDescent="0.35">
      <c r="B5" t="str">
        <f>IFERROR(INDEX($A$7:$A$26, MATCH(MAX($B$7:$B$26), $B$7:$B$26,0)),"")</f>
        <v>Traitement des commandes</v>
      </c>
    </row>
    <row r="7" spans="1:3" x14ac:dyDescent="0.35">
      <c r="A7" s="7" t="s">
        <v>100</v>
      </c>
      <c r="B7" s="7" t="s">
        <v>101</v>
      </c>
      <c r="C7" s="7" t="s">
        <v>102</v>
      </c>
    </row>
    <row r="8" spans="1:3" x14ac:dyDescent="0.35">
      <c r="A8" s="8" t="str">
        <f>IFERROR(INDEX('4- Catalogue procédures'!$B$3:$B$200,1),"")</f>
        <v>Traitement des commandes</v>
      </c>
      <c r="B8" s="11">
        <f>IF(A8="","",SUMIF('7- Calculs &amp; ROI'!$B$3:$B$202,A8,'7- Calculs &amp; ROI'!$K$3:$K$202))</f>
        <v>0</v>
      </c>
      <c r="C8" s="11">
        <f>IF(A8="","",SUMIF('7- Calculs &amp; ROI'!$B$3:$B$202,A8,'7- Calculs &amp; ROI'!$Q$3:$Q$202))</f>
        <v>0</v>
      </c>
    </row>
    <row r="9" spans="1:3" x14ac:dyDescent="0.35">
      <c r="A9" s="8" t="str">
        <f>IFERROR(INDEX('4- Catalogue procédures'!$B$3:$B$200,2),"")</f>
        <v>Relance factures impayées</v>
      </c>
      <c r="B9" s="11">
        <f>IF(A9="","",SUMIF('7- Calculs &amp; ROI'!$B$3:$B$202,A9,'7- Calculs &amp; ROI'!$K$3:$K$202))</f>
        <v>0</v>
      </c>
      <c r="C9" s="11">
        <f>IF(A9="","",SUMIF('7- Calculs &amp; ROI'!$B$3:$B$202,A9,'7- Calculs &amp; ROI'!$Q$3:$Q$202))</f>
        <v>0</v>
      </c>
    </row>
    <row r="10" spans="1:3" x14ac:dyDescent="0.35">
      <c r="A10" s="8" t="str">
        <f>IFERROR(INDEX('4- Catalogue procédures'!$B$3:$B$200,3),"")</f>
        <v>Onboarding client</v>
      </c>
      <c r="B10" s="11">
        <f>IF(A10="","",SUMIF('7- Calculs &amp; ROI'!$B$3:$B$202,A10,'7- Calculs &amp; ROI'!$K$3:$K$202))</f>
        <v>0</v>
      </c>
      <c r="C10" s="11">
        <f>IF(A10="","",SUMIF('7- Calculs &amp; ROI'!$B$3:$B$202,A10,'7- Calculs &amp; ROI'!$Q$3:$Q$202))</f>
        <v>0</v>
      </c>
    </row>
    <row r="11" spans="1:3" x14ac:dyDescent="0.35">
      <c r="A11" s="8">
        <f>IFERROR(INDEX('4- Catalogue procédures'!$B$3:$B$200,4),"")</f>
        <v>0</v>
      </c>
      <c r="B11" s="11">
        <f>IF(A11="","",SUMIF('7- Calculs &amp; ROI'!$B$3:$B$202,A11,'7- Calculs &amp; ROI'!$K$3:$K$202))</f>
        <v>0</v>
      </c>
      <c r="C11" s="11">
        <f>IF(A11="","",SUMIF('7- Calculs &amp; ROI'!$B$3:$B$202,A11,'7- Calculs &amp; ROI'!$Q$3:$Q$202))</f>
        <v>0</v>
      </c>
    </row>
    <row r="12" spans="1:3" x14ac:dyDescent="0.35">
      <c r="A12" s="8">
        <f>IFERROR(INDEX('4- Catalogue procédures'!$B$3:$B$200,5),"")</f>
        <v>0</v>
      </c>
      <c r="B12" s="11">
        <f>IF(A12="","",SUMIF('7- Calculs &amp; ROI'!$B$3:$B$202,A12,'7- Calculs &amp; ROI'!$K$3:$K$202))</f>
        <v>0</v>
      </c>
      <c r="C12" s="11">
        <f>IF(A12="","",SUMIF('7- Calculs &amp; ROI'!$B$3:$B$202,A12,'7- Calculs &amp; ROI'!$Q$3:$Q$202))</f>
        <v>0</v>
      </c>
    </row>
    <row r="13" spans="1:3" x14ac:dyDescent="0.35">
      <c r="A13" s="8">
        <f>IFERROR(INDEX('4- Catalogue procédures'!$B$3:$B$200,6),"")</f>
        <v>0</v>
      </c>
      <c r="B13" s="11">
        <f>IF(A13="","",SUMIF('7- Calculs &amp; ROI'!$B$3:$B$202,A13,'7- Calculs &amp; ROI'!$K$3:$K$202))</f>
        <v>0</v>
      </c>
      <c r="C13" s="11">
        <f>IF(A13="","",SUMIF('7- Calculs &amp; ROI'!$B$3:$B$202,A13,'7- Calculs &amp; ROI'!$Q$3:$Q$202))</f>
        <v>0</v>
      </c>
    </row>
    <row r="14" spans="1:3" x14ac:dyDescent="0.35">
      <c r="A14" s="8">
        <f>IFERROR(INDEX('4- Catalogue procédures'!$B$3:$B$200,7),"")</f>
        <v>0</v>
      </c>
      <c r="B14" s="11">
        <f>IF(A14="","",SUMIF('7- Calculs &amp; ROI'!$B$3:$B$202,A14,'7- Calculs &amp; ROI'!$K$3:$K$202))</f>
        <v>0</v>
      </c>
      <c r="C14" s="11">
        <f>IF(A14="","",SUMIF('7- Calculs &amp; ROI'!$B$3:$B$202,A14,'7- Calculs &amp; ROI'!$Q$3:$Q$202))</f>
        <v>0</v>
      </c>
    </row>
    <row r="15" spans="1:3" x14ac:dyDescent="0.35">
      <c r="A15" s="8">
        <f>IFERROR(INDEX('4- Catalogue procédures'!$B$3:$B$200,8),"")</f>
        <v>0</v>
      </c>
      <c r="B15" s="11">
        <f>IF(A15="","",SUMIF('7- Calculs &amp; ROI'!$B$3:$B$202,A15,'7- Calculs &amp; ROI'!$K$3:$K$202))</f>
        <v>0</v>
      </c>
      <c r="C15" s="11">
        <f>IF(A15="","",SUMIF('7- Calculs &amp; ROI'!$B$3:$B$202,A15,'7- Calculs &amp; ROI'!$Q$3:$Q$202))</f>
        <v>0</v>
      </c>
    </row>
    <row r="16" spans="1:3" x14ac:dyDescent="0.35">
      <c r="A16" s="8">
        <f>IFERROR(INDEX('4- Catalogue procédures'!$B$3:$B$200,9),"")</f>
        <v>0</v>
      </c>
      <c r="B16" s="11">
        <f>IF(A16="","",SUMIF('7- Calculs &amp; ROI'!$B$3:$B$202,A16,'7- Calculs &amp; ROI'!$K$3:$K$202))</f>
        <v>0</v>
      </c>
      <c r="C16" s="11">
        <f>IF(A16="","",SUMIF('7- Calculs &amp; ROI'!$B$3:$B$202,A16,'7- Calculs &amp; ROI'!$Q$3:$Q$202))</f>
        <v>0</v>
      </c>
    </row>
    <row r="17" spans="1:3" x14ac:dyDescent="0.35">
      <c r="A17" s="8">
        <f>IFERROR(INDEX('4- Catalogue procédures'!$B$3:$B$200,10),"")</f>
        <v>0</v>
      </c>
      <c r="B17" s="11">
        <f>IF(A17="","",SUMIF('7- Calculs &amp; ROI'!$B$3:$B$202,A17,'7- Calculs &amp; ROI'!$K$3:$K$202))</f>
        <v>0</v>
      </c>
      <c r="C17" s="11">
        <f>IF(A17="","",SUMIF('7- Calculs &amp; ROI'!$B$3:$B$202,A17,'7- Calculs &amp; ROI'!$Q$3:$Q$202))</f>
        <v>0</v>
      </c>
    </row>
    <row r="18" spans="1:3" x14ac:dyDescent="0.35">
      <c r="A18" s="8">
        <f>IFERROR(INDEX('4- Catalogue procédures'!$B$3:$B$200,11),"")</f>
        <v>0</v>
      </c>
      <c r="B18" s="11">
        <f>IF(A18="","",SUMIF('7- Calculs &amp; ROI'!$B$3:$B$202,A18,'7- Calculs &amp; ROI'!$K$3:$K$202))</f>
        <v>0</v>
      </c>
      <c r="C18" s="11">
        <f>IF(A18="","",SUMIF('7- Calculs &amp; ROI'!$B$3:$B$202,A18,'7- Calculs &amp; ROI'!$Q$3:$Q$202))</f>
        <v>0</v>
      </c>
    </row>
    <row r="19" spans="1:3" x14ac:dyDescent="0.35">
      <c r="A19" s="8">
        <f>IFERROR(INDEX('4- Catalogue procédures'!$B$3:$B$200,12),"")</f>
        <v>0</v>
      </c>
      <c r="B19" s="11">
        <f>IF(A19="","",SUMIF('7- Calculs &amp; ROI'!$B$3:$B$202,A19,'7- Calculs &amp; ROI'!$K$3:$K$202))</f>
        <v>0</v>
      </c>
      <c r="C19" s="11">
        <f>IF(A19="","",SUMIF('7- Calculs &amp; ROI'!$B$3:$B$202,A19,'7- Calculs &amp; ROI'!$Q$3:$Q$202))</f>
        <v>0</v>
      </c>
    </row>
    <row r="20" spans="1:3" x14ac:dyDescent="0.35">
      <c r="A20" s="8">
        <f>IFERROR(INDEX('4- Catalogue procédures'!$B$3:$B$200,13),"")</f>
        <v>0</v>
      </c>
      <c r="B20" s="11">
        <f>IF(A20="","",SUMIF('7- Calculs &amp; ROI'!$B$3:$B$202,A20,'7- Calculs &amp; ROI'!$K$3:$K$202))</f>
        <v>0</v>
      </c>
      <c r="C20" s="11">
        <f>IF(A20="","",SUMIF('7- Calculs &amp; ROI'!$B$3:$B$202,A20,'7- Calculs &amp; ROI'!$Q$3:$Q$202))</f>
        <v>0</v>
      </c>
    </row>
    <row r="21" spans="1:3" x14ac:dyDescent="0.35">
      <c r="A21" s="8">
        <f>IFERROR(INDEX('4- Catalogue procédures'!$B$3:$B$200,14),"")</f>
        <v>0</v>
      </c>
      <c r="B21" s="11">
        <f>IF(A21="","",SUMIF('7- Calculs &amp; ROI'!$B$3:$B$202,A21,'7- Calculs &amp; ROI'!$K$3:$K$202))</f>
        <v>0</v>
      </c>
      <c r="C21" s="11">
        <f>IF(A21="","",SUMIF('7- Calculs &amp; ROI'!$B$3:$B$202,A21,'7- Calculs &amp; ROI'!$Q$3:$Q$202))</f>
        <v>0</v>
      </c>
    </row>
    <row r="22" spans="1:3" x14ac:dyDescent="0.35">
      <c r="A22" s="8">
        <f>IFERROR(INDEX('4- Catalogue procédures'!$B$3:$B$200,15),"")</f>
        <v>0</v>
      </c>
      <c r="B22" s="11">
        <f>IF(A22="","",SUMIF('7- Calculs &amp; ROI'!$B$3:$B$202,A22,'7- Calculs &amp; ROI'!$K$3:$K$202))</f>
        <v>0</v>
      </c>
      <c r="C22" s="11">
        <f>IF(A22="","",SUMIF('7- Calculs &amp; ROI'!$B$3:$B$202,A22,'7- Calculs &amp; ROI'!$Q$3:$Q$202))</f>
        <v>0</v>
      </c>
    </row>
    <row r="23" spans="1:3" x14ac:dyDescent="0.35">
      <c r="A23" s="8">
        <f>IFERROR(INDEX('4- Catalogue procédures'!$B$3:$B$200,16),"")</f>
        <v>0</v>
      </c>
      <c r="B23" s="11">
        <f>IF(A23="","",SUMIF('7- Calculs &amp; ROI'!$B$3:$B$202,A23,'7- Calculs &amp; ROI'!$K$3:$K$202))</f>
        <v>0</v>
      </c>
      <c r="C23" s="11">
        <f>IF(A23="","",SUMIF('7- Calculs &amp; ROI'!$B$3:$B$202,A23,'7- Calculs &amp; ROI'!$Q$3:$Q$202))</f>
        <v>0</v>
      </c>
    </row>
    <row r="24" spans="1:3" x14ac:dyDescent="0.35">
      <c r="A24" s="8">
        <f>IFERROR(INDEX('4- Catalogue procédures'!$B$3:$B$200,17),"")</f>
        <v>0</v>
      </c>
      <c r="B24" s="11">
        <f>IF(A24="","",SUMIF('7- Calculs &amp; ROI'!$B$3:$B$202,A24,'7- Calculs &amp; ROI'!$K$3:$K$202))</f>
        <v>0</v>
      </c>
      <c r="C24" s="11">
        <f>IF(A24="","",SUMIF('7- Calculs &amp; ROI'!$B$3:$B$202,A24,'7- Calculs &amp; ROI'!$Q$3:$Q$202))</f>
        <v>0</v>
      </c>
    </row>
    <row r="25" spans="1:3" x14ac:dyDescent="0.35">
      <c r="A25" s="8">
        <f>IFERROR(INDEX('4- Catalogue procédures'!$B$3:$B$200,18),"")</f>
        <v>0</v>
      </c>
      <c r="B25" s="11">
        <f>IF(A25="","",SUMIF('7- Calculs &amp; ROI'!$B$3:$B$202,A25,'7- Calculs &amp; ROI'!$K$3:$K$202))</f>
        <v>0</v>
      </c>
      <c r="C25" s="11">
        <f>IF(A25="","",SUMIF('7- Calculs &amp; ROI'!$B$3:$B$202,A25,'7- Calculs &amp; ROI'!$Q$3:$Q$202))</f>
        <v>0</v>
      </c>
    </row>
    <row r="26" spans="1:3" x14ac:dyDescent="0.35">
      <c r="A26" s="8">
        <f>IFERROR(INDEX('4- Catalogue procédures'!$B$3:$B$200,19),"")</f>
        <v>0</v>
      </c>
      <c r="B26" s="11">
        <f>IF(A26="","",SUMIF('7- Calculs &amp; ROI'!$B$3:$B$202,A26,'7- Calculs &amp; ROI'!$K$3:$K$202))</f>
        <v>0</v>
      </c>
      <c r="C26" s="11">
        <f>IF(A26="","",SUMIF('7- Calculs &amp; ROI'!$B$3:$B$202,A26,'7- Calculs &amp; ROI'!$Q$3:$Q$202))</f>
        <v>0</v>
      </c>
    </row>
    <row r="27" spans="1:3" x14ac:dyDescent="0.35">
      <c r="A27" s="8">
        <f>IFERROR(INDEX('4- Catalogue procédures'!$B$3:$B$200,20),"")</f>
        <v>0</v>
      </c>
      <c r="B27" s="11">
        <f>IF(A27="","",SUMIF('7- Calculs &amp; ROI'!$B$3:$B$202,A27,'7- Calculs &amp; ROI'!$K$3:$K$202))</f>
        <v>0</v>
      </c>
      <c r="C27" s="11">
        <f>IF(A27="","",SUMIF('7- Calculs &amp; ROI'!$B$3:$B$202,A27,'7- Calculs &amp; ROI'!$Q$3:$Q$202))</f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3"/>
  <sheetViews>
    <sheetView tabSelected="1" workbookViewId="0"/>
  </sheetViews>
  <sheetFormatPr baseColWidth="10" defaultColWidth="8.7265625" defaultRowHeight="14.5" x14ac:dyDescent="0.35"/>
  <cols>
    <col min="1" max="1" width="35.7265625" customWidth="1"/>
    <col min="2" max="4" width="20.7265625" customWidth="1"/>
  </cols>
  <sheetData>
    <row r="1" spans="1:4" ht="18.5" x14ac:dyDescent="0.45">
      <c r="A1" s="6" t="s">
        <v>103</v>
      </c>
    </row>
    <row r="3" spans="1:4" x14ac:dyDescent="0.35">
      <c r="A3" s="7" t="s">
        <v>100</v>
      </c>
      <c r="B3" s="7" t="s">
        <v>101</v>
      </c>
      <c r="C3" s="7" t="s">
        <v>102</v>
      </c>
      <c r="D3" s="7" t="s">
        <v>95</v>
      </c>
    </row>
    <row r="4" spans="1:4" x14ac:dyDescent="0.35">
      <c r="A4" s="8" t="str">
        <f>IFERROR(INDEX('8- Tableau de bord'!$A$7:$A$36,1),"")</f>
        <v>Procédure</v>
      </c>
      <c r="B4" s="11">
        <f>IF(A4="","",SUMIF('7- Calculs &amp; ROI'!$B$3:$B$202,A4,'7- Calculs &amp; ROI'!$K$3:$K$202))</f>
        <v>0</v>
      </c>
      <c r="C4" s="11">
        <f>IF(A4="","",SUMIF('7- Calculs &amp; ROI'!$B$3:$B$202,A4,'7- Calculs &amp; ROI'!$Q$3:$Q$202))</f>
        <v>0</v>
      </c>
      <c r="D4" s="9">
        <f t="shared" ref="D4:D33" si="0">IF(B4=0,0,C4/Cout_MEO)</f>
        <v>0</v>
      </c>
    </row>
    <row r="5" spans="1:4" x14ac:dyDescent="0.35">
      <c r="A5" s="8" t="str">
        <f>IFERROR(INDEX('8- Tableau de bord'!$A$7:$A$36,2),"")</f>
        <v>Traitement des commandes</v>
      </c>
      <c r="B5" s="11">
        <f>IF(A5="","",SUMIF('7- Calculs &amp; ROI'!$B$3:$B$202,A5,'7- Calculs &amp; ROI'!$K$3:$K$202))</f>
        <v>0</v>
      </c>
      <c r="C5" s="11">
        <f>IF(A5="","",SUMIF('7- Calculs &amp; ROI'!$B$3:$B$202,A5,'7- Calculs &amp; ROI'!$Q$3:$Q$202))</f>
        <v>0</v>
      </c>
      <c r="D5" s="9">
        <f t="shared" si="0"/>
        <v>0</v>
      </c>
    </row>
    <row r="6" spans="1:4" x14ac:dyDescent="0.35">
      <c r="A6" s="8" t="str">
        <f>IFERROR(INDEX('8- Tableau de bord'!$A$7:$A$36,3),"")</f>
        <v>Relance factures impayées</v>
      </c>
      <c r="B6" s="11">
        <f>IF(A6="","",SUMIF('7- Calculs &amp; ROI'!$B$3:$B$202,A6,'7- Calculs &amp; ROI'!$K$3:$K$202))</f>
        <v>0</v>
      </c>
      <c r="C6" s="11">
        <f>IF(A6="","",SUMIF('7- Calculs &amp; ROI'!$B$3:$B$202,A6,'7- Calculs &amp; ROI'!$Q$3:$Q$202))</f>
        <v>0</v>
      </c>
      <c r="D6" s="9">
        <f t="shared" si="0"/>
        <v>0</v>
      </c>
    </row>
    <row r="7" spans="1:4" x14ac:dyDescent="0.35">
      <c r="A7" s="8" t="str">
        <f>IFERROR(INDEX('8- Tableau de bord'!$A$7:$A$36,4),"")</f>
        <v>Onboarding client</v>
      </c>
      <c r="B7" s="11">
        <f>IF(A7="","",SUMIF('7- Calculs &amp; ROI'!$B$3:$B$202,A7,'7- Calculs &amp; ROI'!$K$3:$K$202))</f>
        <v>0</v>
      </c>
      <c r="C7" s="11">
        <f>IF(A7="","",SUMIF('7- Calculs &amp; ROI'!$B$3:$B$202,A7,'7- Calculs &amp; ROI'!$Q$3:$Q$202))</f>
        <v>0</v>
      </c>
      <c r="D7" s="9">
        <f t="shared" si="0"/>
        <v>0</v>
      </c>
    </row>
    <row r="8" spans="1:4" x14ac:dyDescent="0.35">
      <c r="A8" s="8">
        <f>IFERROR(INDEX('8- Tableau de bord'!$A$7:$A$36,5),"")</f>
        <v>0</v>
      </c>
      <c r="B8" s="11">
        <f>IF(A8="","",SUMIF('7- Calculs &amp; ROI'!$B$3:$B$202,A8,'7- Calculs &amp; ROI'!$K$3:$K$202))</f>
        <v>0</v>
      </c>
      <c r="C8" s="11">
        <f>IF(A8="","",SUMIF('7- Calculs &amp; ROI'!$B$3:$B$202,A8,'7- Calculs &amp; ROI'!$Q$3:$Q$202))</f>
        <v>0</v>
      </c>
      <c r="D8" s="9">
        <f t="shared" si="0"/>
        <v>0</v>
      </c>
    </row>
    <row r="9" spans="1:4" x14ac:dyDescent="0.35">
      <c r="A9" s="8">
        <f>IFERROR(INDEX('8- Tableau de bord'!$A$7:$A$36,6),"")</f>
        <v>0</v>
      </c>
      <c r="B9" s="11">
        <f>IF(A9="","",SUMIF('7- Calculs &amp; ROI'!$B$3:$B$202,A9,'7- Calculs &amp; ROI'!$K$3:$K$202))</f>
        <v>0</v>
      </c>
      <c r="C9" s="11">
        <f>IF(A9="","",SUMIF('7- Calculs &amp; ROI'!$B$3:$B$202,A9,'7- Calculs &amp; ROI'!$Q$3:$Q$202))</f>
        <v>0</v>
      </c>
      <c r="D9" s="9">
        <f t="shared" si="0"/>
        <v>0</v>
      </c>
    </row>
    <row r="10" spans="1:4" x14ac:dyDescent="0.35">
      <c r="A10" s="8">
        <f>IFERROR(INDEX('8- Tableau de bord'!$A$7:$A$36,7),"")</f>
        <v>0</v>
      </c>
      <c r="B10" s="11">
        <f>IF(A10="","",SUMIF('7- Calculs &amp; ROI'!$B$3:$B$202,A10,'7- Calculs &amp; ROI'!$K$3:$K$202))</f>
        <v>0</v>
      </c>
      <c r="C10" s="11">
        <f>IF(A10="","",SUMIF('7- Calculs &amp; ROI'!$B$3:$B$202,A10,'7- Calculs &amp; ROI'!$Q$3:$Q$202))</f>
        <v>0</v>
      </c>
      <c r="D10" s="9">
        <f t="shared" si="0"/>
        <v>0</v>
      </c>
    </row>
    <row r="11" spans="1:4" x14ac:dyDescent="0.35">
      <c r="A11" s="8">
        <f>IFERROR(INDEX('8- Tableau de bord'!$A$7:$A$36,8),"")</f>
        <v>0</v>
      </c>
      <c r="B11" s="11">
        <f>IF(A11="","",SUMIF('7- Calculs &amp; ROI'!$B$3:$B$202,A11,'7- Calculs &amp; ROI'!$K$3:$K$202))</f>
        <v>0</v>
      </c>
      <c r="C11" s="11">
        <f>IF(A11="","",SUMIF('7- Calculs &amp; ROI'!$B$3:$B$202,A11,'7- Calculs &amp; ROI'!$Q$3:$Q$202))</f>
        <v>0</v>
      </c>
      <c r="D11" s="9">
        <f t="shared" si="0"/>
        <v>0</v>
      </c>
    </row>
    <row r="12" spans="1:4" x14ac:dyDescent="0.35">
      <c r="A12" s="8">
        <f>IFERROR(INDEX('8- Tableau de bord'!$A$7:$A$36,9),"")</f>
        <v>0</v>
      </c>
      <c r="B12" s="11">
        <f>IF(A12="","",SUMIF('7- Calculs &amp; ROI'!$B$3:$B$202,A12,'7- Calculs &amp; ROI'!$K$3:$K$202))</f>
        <v>0</v>
      </c>
      <c r="C12" s="11">
        <f>IF(A12="","",SUMIF('7- Calculs &amp; ROI'!$B$3:$B$202,A12,'7- Calculs &amp; ROI'!$Q$3:$Q$202))</f>
        <v>0</v>
      </c>
      <c r="D12" s="9">
        <f t="shared" si="0"/>
        <v>0</v>
      </c>
    </row>
    <row r="13" spans="1:4" x14ac:dyDescent="0.35">
      <c r="A13" s="8">
        <f>IFERROR(INDEX('8- Tableau de bord'!$A$7:$A$36,10),"")</f>
        <v>0</v>
      </c>
      <c r="B13" s="11">
        <f>IF(A13="","",SUMIF('7- Calculs &amp; ROI'!$B$3:$B$202,A13,'7- Calculs &amp; ROI'!$K$3:$K$202))</f>
        <v>0</v>
      </c>
      <c r="C13" s="11">
        <f>IF(A13="","",SUMIF('7- Calculs &amp; ROI'!$B$3:$B$202,A13,'7- Calculs &amp; ROI'!$Q$3:$Q$202))</f>
        <v>0</v>
      </c>
      <c r="D13" s="9">
        <f t="shared" si="0"/>
        <v>0</v>
      </c>
    </row>
    <row r="14" spans="1:4" x14ac:dyDescent="0.35">
      <c r="A14" s="8">
        <f>IFERROR(INDEX('8- Tableau de bord'!$A$7:$A$36,11),"")</f>
        <v>0</v>
      </c>
      <c r="B14" s="11">
        <f>IF(A14="","",SUMIF('7- Calculs &amp; ROI'!$B$3:$B$202,A14,'7- Calculs &amp; ROI'!$K$3:$K$202))</f>
        <v>0</v>
      </c>
      <c r="C14" s="11">
        <f>IF(A14="","",SUMIF('7- Calculs &amp; ROI'!$B$3:$B$202,A14,'7- Calculs &amp; ROI'!$Q$3:$Q$202))</f>
        <v>0</v>
      </c>
      <c r="D14" s="9">
        <f t="shared" si="0"/>
        <v>0</v>
      </c>
    </row>
    <row r="15" spans="1:4" x14ac:dyDescent="0.35">
      <c r="A15" s="8">
        <f>IFERROR(INDEX('8- Tableau de bord'!$A$7:$A$36,12),"")</f>
        <v>0</v>
      </c>
      <c r="B15" s="11">
        <f>IF(A15="","",SUMIF('7- Calculs &amp; ROI'!$B$3:$B$202,A15,'7- Calculs &amp; ROI'!$K$3:$K$202))</f>
        <v>0</v>
      </c>
      <c r="C15" s="11">
        <f>IF(A15="","",SUMIF('7- Calculs &amp; ROI'!$B$3:$B$202,A15,'7- Calculs &amp; ROI'!$Q$3:$Q$202))</f>
        <v>0</v>
      </c>
      <c r="D15" s="9">
        <f t="shared" si="0"/>
        <v>0</v>
      </c>
    </row>
    <row r="16" spans="1:4" x14ac:dyDescent="0.35">
      <c r="A16" s="8">
        <f>IFERROR(INDEX('8- Tableau de bord'!$A$7:$A$36,13),"")</f>
        <v>0</v>
      </c>
      <c r="B16" s="11">
        <f>IF(A16="","",SUMIF('7- Calculs &amp; ROI'!$B$3:$B$202,A16,'7- Calculs &amp; ROI'!$K$3:$K$202))</f>
        <v>0</v>
      </c>
      <c r="C16" s="11">
        <f>IF(A16="","",SUMIF('7- Calculs &amp; ROI'!$B$3:$B$202,A16,'7- Calculs &amp; ROI'!$Q$3:$Q$202))</f>
        <v>0</v>
      </c>
      <c r="D16" s="9">
        <f t="shared" si="0"/>
        <v>0</v>
      </c>
    </row>
    <row r="17" spans="1:4" x14ac:dyDescent="0.35">
      <c r="A17" s="8">
        <f>IFERROR(INDEX('8- Tableau de bord'!$A$7:$A$36,14),"")</f>
        <v>0</v>
      </c>
      <c r="B17" s="11">
        <f>IF(A17="","",SUMIF('7- Calculs &amp; ROI'!$B$3:$B$202,A17,'7- Calculs &amp; ROI'!$K$3:$K$202))</f>
        <v>0</v>
      </c>
      <c r="C17" s="11">
        <f>IF(A17="","",SUMIF('7- Calculs &amp; ROI'!$B$3:$B$202,A17,'7- Calculs &amp; ROI'!$Q$3:$Q$202))</f>
        <v>0</v>
      </c>
      <c r="D17" s="9">
        <f t="shared" si="0"/>
        <v>0</v>
      </c>
    </row>
    <row r="18" spans="1:4" x14ac:dyDescent="0.35">
      <c r="A18" s="8">
        <f>IFERROR(INDEX('8- Tableau de bord'!$A$7:$A$36,15),"")</f>
        <v>0</v>
      </c>
      <c r="B18" s="11">
        <f>IF(A18="","",SUMIF('7- Calculs &amp; ROI'!$B$3:$B$202,A18,'7- Calculs &amp; ROI'!$K$3:$K$202))</f>
        <v>0</v>
      </c>
      <c r="C18" s="11">
        <f>IF(A18="","",SUMIF('7- Calculs &amp; ROI'!$B$3:$B$202,A18,'7- Calculs &amp; ROI'!$Q$3:$Q$202))</f>
        <v>0</v>
      </c>
      <c r="D18" s="9">
        <f t="shared" si="0"/>
        <v>0</v>
      </c>
    </row>
    <row r="19" spans="1:4" x14ac:dyDescent="0.35">
      <c r="A19" s="8">
        <f>IFERROR(INDEX('8- Tableau de bord'!$A$7:$A$36,16),"")</f>
        <v>0</v>
      </c>
      <c r="B19" s="11">
        <f>IF(A19="","",SUMIF('7- Calculs &amp; ROI'!$B$3:$B$202,A19,'7- Calculs &amp; ROI'!$K$3:$K$202))</f>
        <v>0</v>
      </c>
      <c r="C19" s="11">
        <f>IF(A19="","",SUMIF('7- Calculs &amp; ROI'!$B$3:$B$202,A19,'7- Calculs &amp; ROI'!$Q$3:$Q$202))</f>
        <v>0</v>
      </c>
      <c r="D19" s="9">
        <f t="shared" si="0"/>
        <v>0</v>
      </c>
    </row>
    <row r="20" spans="1:4" x14ac:dyDescent="0.35">
      <c r="A20" s="8">
        <f>IFERROR(INDEX('8- Tableau de bord'!$A$7:$A$36,17),"")</f>
        <v>0</v>
      </c>
      <c r="B20" s="11">
        <f>IF(A20="","",SUMIF('7- Calculs &amp; ROI'!$B$3:$B$202,A20,'7- Calculs &amp; ROI'!$K$3:$K$202))</f>
        <v>0</v>
      </c>
      <c r="C20" s="11">
        <f>IF(A20="","",SUMIF('7- Calculs &amp; ROI'!$B$3:$B$202,A20,'7- Calculs &amp; ROI'!$Q$3:$Q$202))</f>
        <v>0</v>
      </c>
      <c r="D20" s="9">
        <f t="shared" si="0"/>
        <v>0</v>
      </c>
    </row>
    <row r="21" spans="1:4" x14ac:dyDescent="0.35">
      <c r="A21" s="8">
        <f>IFERROR(INDEX('8- Tableau de bord'!$A$7:$A$36,18),"")</f>
        <v>0</v>
      </c>
      <c r="B21" s="11">
        <f>IF(A21="","",SUMIF('7- Calculs &amp; ROI'!$B$3:$B$202,A21,'7- Calculs &amp; ROI'!$K$3:$K$202))</f>
        <v>0</v>
      </c>
      <c r="C21" s="11">
        <f>IF(A21="","",SUMIF('7- Calculs &amp; ROI'!$B$3:$B$202,A21,'7- Calculs &amp; ROI'!$Q$3:$Q$202))</f>
        <v>0</v>
      </c>
      <c r="D21" s="9">
        <f t="shared" si="0"/>
        <v>0</v>
      </c>
    </row>
    <row r="22" spans="1:4" x14ac:dyDescent="0.35">
      <c r="A22" s="8">
        <f>IFERROR(INDEX('8- Tableau de bord'!$A$7:$A$36,19),"")</f>
        <v>0</v>
      </c>
      <c r="B22" s="11">
        <f>IF(A22="","",SUMIF('7- Calculs &amp; ROI'!$B$3:$B$202,A22,'7- Calculs &amp; ROI'!$K$3:$K$202))</f>
        <v>0</v>
      </c>
      <c r="C22" s="11">
        <f>IF(A22="","",SUMIF('7- Calculs &amp; ROI'!$B$3:$B$202,A22,'7- Calculs &amp; ROI'!$Q$3:$Q$202))</f>
        <v>0</v>
      </c>
      <c r="D22" s="9">
        <f t="shared" si="0"/>
        <v>0</v>
      </c>
    </row>
    <row r="23" spans="1:4" x14ac:dyDescent="0.35">
      <c r="A23" s="8">
        <f>IFERROR(INDEX('8- Tableau de bord'!$A$7:$A$36,20),"")</f>
        <v>0</v>
      </c>
      <c r="B23" s="11">
        <f>IF(A23="","",SUMIF('7- Calculs &amp; ROI'!$B$3:$B$202,A23,'7- Calculs &amp; ROI'!$K$3:$K$202))</f>
        <v>0</v>
      </c>
      <c r="C23" s="11">
        <f>IF(A23="","",SUMIF('7- Calculs &amp; ROI'!$B$3:$B$202,A23,'7- Calculs &amp; ROI'!$Q$3:$Q$202))</f>
        <v>0</v>
      </c>
      <c r="D23" s="9">
        <f t="shared" si="0"/>
        <v>0</v>
      </c>
    </row>
    <row r="24" spans="1:4" x14ac:dyDescent="0.35">
      <c r="A24" s="8">
        <f>IFERROR(INDEX('8- Tableau de bord'!$A$7:$A$36,21),"")</f>
        <v>0</v>
      </c>
      <c r="B24" s="11">
        <f>IF(A24="","",SUMIF('7- Calculs &amp; ROI'!$B$3:$B$202,A24,'7- Calculs &amp; ROI'!$K$3:$K$202))</f>
        <v>0</v>
      </c>
      <c r="C24" s="11">
        <f>IF(A24="","",SUMIF('7- Calculs &amp; ROI'!$B$3:$B$202,A24,'7- Calculs &amp; ROI'!$Q$3:$Q$202))</f>
        <v>0</v>
      </c>
      <c r="D24" s="9">
        <f t="shared" si="0"/>
        <v>0</v>
      </c>
    </row>
    <row r="25" spans="1:4" x14ac:dyDescent="0.35">
      <c r="A25" s="8">
        <f>IFERROR(INDEX('8- Tableau de bord'!$A$7:$A$36,22),"")</f>
        <v>0</v>
      </c>
      <c r="B25" s="11">
        <f>IF(A25="","",SUMIF('7- Calculs &amp; ROI'!$B$3:$B$202,A25,'7- Calculs &amp; ROI'!$K$3:$K$202))</f>
        <v>0</v>
      </c>
      <c r="C25" s="11">
        <f>IF(A25="","",SUMIF('7- Calculs &amp; ROI'!$B$3:$B$202,A25,'7- Calculs &amp; ROI'!$Q$3:$Q$202))</f>
        <v>0</v>
      </c>
      <c r="D25" s="9">
        <f t="shared" si="0"/>
        <v>0</v>
      </c>
    </row>
    <row r="26" spans="1:4" x14ac:dyDescent="0.35">
      <c r="A26" s="8">
        <f>IFERROR(INDEX('8- Tableau de bord'!$A$7:$A$36,23),"")</f>
        <v>0</v>
      </c>
      <c r="B26" s="11">
        <f>IF(A26="","",SUMIF('7- Calculs &amp; ROI'!$B$3:$B$202,A26,'7- Calculs &amp; ROI'!$K$3:$K$202))</f>
        <v>0</v>
      </c>
      <c r="C26" s="11">
        <f>IF(A26="","",SUMIF('7- Calculs &amp; ROI'!$B$3:$B$202,A26,'7- Calculs &amp; ROI'!$Q$3:$Q$202))</f>
        <v>0</v>
      </c>
      <c r="D26" s="9">
        <f t="shared" si="0"/>
        <v>0</v>
      </c>
    </row>
    <row r="27" spans="1:4" x14ac:dyDescent="0.35">
      <c r="A27" s="8">
        <f>IFERROR(INDEX('8- Tableau de bord'!$A$7:$A$36,24),"")</f>
        <v>0</v>
      </c>
      <c r="B27" s="11">
        <f>IF(A27="","",SUMIF('7- Calculs &amp; ROI'!$B$3:$B$202,A27,'7- Calculs &amp; ROI'!$K$3:$K$202))</f>
        <v>0</v>
      </c>
      <c r="C27" s="11">
        <f>IF(A27="","",SUMIF('7- Calculs &amp; ROI'!$B$3:$B$202,A27,'7- Calculs &amp; ROI'!$Q$3:$Q$202))</f>
        <v>0</v>
      </c>
      <c r="D27" s="9">
        <f t="shared" si="0"/>
        <v>0</v>
      </c>
    </row>
    <row r="28" spans="1:4" x14ac:dyDescent="0.35">
      <c r="A28" s="8">
        <f>IFERROR(INDEX('8- Tableau de bord'!$A$7:$A$36,25),"")</f>
        <v>0</v>
      </c>
      <c r="B28" s="11">
        <f>IF(A28="","",SUMIF('7- Calculs &amp; ROI'!$B$3:$B$202,A28,'7- Calculs &amp; ROI'!$K$3:$K$202))</f>
        <v>0</v>
      </c>
      <c r="C28" s="11">
        <f>IF(A28="","",SUMIF('7- Calculs &amp; ROI'!$B$3:$B$202,A28,'7- Calculs &amp; ROI'!$Q$3:$Q$202))</f>
        <v>0</v>
      </c>
      <c r="D28" s="9">
        <f t="shared" si="0"/>
        <v>0</v>
      </c>
    </row>
    <row r="29" spans="1:4" x14ac:dyDescent="0.35">
      <c r="A29" s="8">
        <f>IFERROR(INDEX('8- Tableau de bord'!$A$7:$A$36,26),"")</f>
        <v>0</v>
      </c>
      <c r="B29" s="11">
        <f>IF(A29="","",SUMIF('7- Calculs &amp; ROI'!$B$3:$B$202,A29,'7- Calculs &amp; ROI'!$K$3:$K$202))</f>
        <v>0</v>
      </c>
      <c r="C29" s="11">
        <f>IF(A29="","",SUMIF('7- Calculs &amp; ROI'!$B$3:$B$202,A29,'7- Calculs &amp; ROI'!$Q$3:$Q$202))</f>
        <v>0</v>
      </c>
      <c r="D29" s="9">
        <f t="shared" si="0"/>
        <v>0</v>
      </c>
    </row>
    <row r="30" spans="1:4" x14ac:dyDescent="0.35">
      <c r="A30" s="8">
        <f>IFERROR(INDEX('8- Tableau de bord'!$A$7:$A$36,27),"")</f>
        <v>0</v>
      </c>
      <c r="B30" s="11">
        <f>IF(A30="","",SUMIF('7- Calculs &amp; ROI'!$B$3:$B$202,A30,'7- Calculs &amp; ROI'!$K$3:$K$202))</f>
        <v>0</v>
      </c>
      <c r="C30" s="11">
        <f>IF(A30="","",SUMIF('7- Calculs &amp; ROI'!$B$3:$B$202,A30,'7- Calculs &amp; ROI'!$Q$3:$Q$202))</f>
        <v>0</v>
      </c>
      <c r="D30" s="9">
        <f t="shared" si="0"/>
        <v>0</v>
      </c>
    </row>
    <row r="31" spans="1:4" x14ac:dyDescent="0.35">
      <c r="A31" s="8">
        <f>IFERROR(INDEX('8- Tableau de bord'!$A$7:$A$36,28),"")</f>
        <v>0</v>
      </c>
      <c r="B31" s="11">
        <f>IF(A31="","",SUMIF('7- Calculs &amp; ROI'!$B$3:$B$202,A31,'7- Calculs &amp; ROI'!$K$3:$K$202))</f>
        <v>0</v>
      </c>
      <c r="C31" s="11">
        <f>IF(A31="","",SUMIF('7- Calculs &amp; ROI'!$B$3:$B$202,A31,'7- Calculs &amp; ROI'!$Q$3:$Q$202))</f>
        <v>0</v>
      </c>
      <c r="D31" s="9">
        <f t="shared" si="0"/>
        <v>0</v>
      </c>
    </row>
    <row r="32" spans="1:4" x14ac:dyDescent="0.35">
      <c r="A32" s="8">
        <f>IFERROR(INDEX('8- Tableau de bord'!$A$7:$A$36,29),"")</f>
        <v>0</v>
      </c>
      <c r="B32" s="11">
        <f>IF(A32="","",SUMIF('7- Calculs &amp; ROI'!$B$3:$B$202,A32,'7- Calculs &amp; ROI'!$K$3:$K$202))</f>
        <v>0</v>
      </c>
      <c r="C32" s="11">
        <f>IF(A32="","",SUMIF('7- Calculs &amp; ROI'!$B$3:$B$202,A32,'7- Calculs &amp; ROI'!$Q$3:$Q$202))</f>
        <v>0</v>
      </c>
      <c r="D32" s="9">
        <f t="shared" si="0"/>
        <v>0</v>
      </c>
    </row>
    <row r="33" spans="1:4" x14ac:dyDescent="0.35">
      <c r="A33" s="8">
        <f>IFERROR(INDEX('8- Tableau de bord'!$A$7:$A$36,30),"")</f>
        <v>0</v>
      </c>
      <c r="B33" s="11">
        <f>IF(A33="","",SUMIF('7- Calculs &amp; ROI'!$B$3:$B$202,A33,'7- Calculs &amp; ROI'!$K$3:$K$202))</f>
        <v>0</v>
      </c>
      <c r="C33" s="11">
        <f>IF(A33="","",SUMIF('7- Calculs &amp; ROI'!$B$3:$B$202,A33,'7- Calculs &amp; ROI'!$Q$3:$Q$202))</f>
        <v>0</v>
      </c>
      <c r="D33" s="9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9</vt:i4>
      </vt:variant>
    </vt:vector>
  </HeadingPairs>
  <TitlesOfParts>
    <vt:vector size="18" baseType="lpstr">
      <vt:lpstr>1- Guide d’utilisation</vt:lpstr>
      <vt:lpstr>2- Paramètres</vt:lpstr>
      <vt:lpstr>3- Rôles &amp; coûts horaires</vt:lpstr>
      <vt:lpstr>4- Catalogue procédures</vt:lpstr>
      <vt:lpstr>5- Etapes &amp; occurrences</vt:lpstr>
      <vt:lpstr>6- Saisie terrain</vt:lpstr>
      <vt:lpstr>7- Calculs &amp; ROI</vt:lpstr>
      <vt:lpstr>8- Tableau de bord</vt:lpstr>
      <vt:lpstr>9- Export résumé</vt:lpstr>
      <vt:lpstr>Cout_MEO</vt:lpstr>
      <vt:lpstr>Gain_Min_Etape</vt:lpstr>
      <vt:lpstr>Liste_Procedures</vt:lpstr>
      <vt:lpstr>Liste_Roles</vt:lpstr>
      <vt:lpstr>Semaines_An</vt:lpstr>
      <vt:lpstr>Tarifs_Roles</vt:lpstr>
      <vt:lpstr>Taux_Auto</vt:lpstr>
      <vt:lpstr>Taux_Charges</vt:lpstr>
      <vt:lpstr>Taux_Indirects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Ahmed ISMAILI ALAOUI</cp:lastModifiedBy>
  <dcterms:created xsi:type="dcterms:W3CDTF">2025-11-07T10:42:06Z</dcterms:created>
  <dcterms:modified xsi:type="dcterms:W3CDTF">2025-11-07T10:55:45Z</dcterms:modified>
</cp:coreProperties>
</file>